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remai\Downloads\"/>
    </mc:Choice>
  </mc:AlternateContent>
  <xr:revisionPtr revIDLastSave="0" documentId="13_ncr:1_{FD3C6510-7189-4ECB-A8AD-8AE3DE499EA2}" xr6:coauthVersionLast="47" xr6:coauthVersionMax="47" xr10:uidLastSave="{00000000-0000-0000-0000-000000000000}"/>
  <bookViews>
    <workbookView xWindow="-120" yWindow="-120" windowWidth="20730" windowHeight="11040" activeTab="4" xr2:uid="{00000000-000D-0000-FFFF-FFFF00000000}"/>
  </bookViews>
  <sheets>
    <sheet name="EX1" sheetId="1" r:id="rId1"/>
    <sheet name="EX2" sheetId="2" r:id="rId2"/>
    <sheet name="EX3" sheetId="3" r:id="rId3"/>
    <sheet name="EX4" sheetId="5" r:id="rId4"/>
    <sheet name="EX5" sheetId="6" r:id="rId5"/>
  </sheets>
  <definedNames>
    <definedName name="_xlnm._FilterDatabase" localSheetId="3" hidden="1">'EX4'!$A$10:$J$113</definedName>
    <definedName name="_xlnm.Criteria" localSheetId="3">'EX4'!$A$116:$A$117</definedName>
    <definedName name="_xlnm.Extract" localSheetId="3">'EX4'!$A$120:$A$121</definedName>
    <definedName name="_xlnm.Print_Titles" localSheetId="3">'EX4'!$10:$10</definedName>
    <definedName name="solver_adj" localSheetId="2" hidden="1">'EX3'!$C$8:$E$8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'EX3'!$C$17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9" i="1" l="1"/>
  <c r="C165" i="1"/>
  <c r="C161" i="1"/>
  <c r="C157" i="1"/>
  <c r="C153" i="1"/>
  <c r="C149" i="1"/>
  <c r="C145" i="1"/>
  <c r="C141" i="1"/>
  <c r="C137" i="1"/>
  <c r="C133" i="1"/>
  <c r="C129" i="1"/>
  <c r="C125" i="1"/>
  <c r="C121" i="1"/>
  <c r="C117" i="1"/>
  <c r="C113" i="1"/>
  <c r="C109" i="1"/>
  <c r="C105" i="1"/>
  <c r="C101" i="1"/>
  <c r="C97" i="1"/>
  <c r="C93" i="1"/>
  <c r="C89" i="1"/>
  <c r="C85" i="1"/>
  <c r="C81" i="1"/>
  <c r="C77" i="1"/>
  <c r="C73" i="1"/>
  <c r="C69" i="1"/>
  <c r="C65" i="1"/>
  <c r="C61" i="1"/>
  <c r="C57" i="1"/>
  <c r="C53" i="1"/>
  <c r="C49" i="1"/>
  <c r="C45" i="1"/>
  <c r="C41" i="1"/>
  <c r="C37" i="1"/>
  <c r="C33" i="1"/>
  <c r="C29" i="1"/>
  <c r="C25" i="1"/>
  <c r="C21" i="1"/>
  <c r="C17" i="1"/>
  <c r="C13" i="1"/>
  <c r="C9" i="1"/>
  <c r="C5" i="1"/>
  <c r="C170" i="1" s="1"/>
  <c r="H11" i="3"/>
  <c r="I11" i="3"/>
  <c r="J11" i="3"/>
  <c r="H12" i="3"/>
  <c r="I12" i="3"/>
  <c r="J12" i="3"/>
  <c r="H13" i="3"/>
  <c r="I13" i="3"/>
  <c r="J13" i="3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" i="5"/>
  <c r="C16" i="3" l="1"/>
  <c r="E13" i="3"/>
  <c r="E12" i="3"/>
  <c r="E11" i="3"/>
  <c r="E4" i="3"/>
  <c r="E6" i="3" s="1"/>
  <c r="D4" i="3"/>
  <c r="D6" i="3" s="1"/>
  <c r="C4" i="3"/>
  <c r="C15" i="3" l="1"/>
  <c r="C17" i="3" s="1"/>
  <c r="C6" i="3"/>
  <c r="J51" i="2" l="1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</calcChain>
</file>

<file path=xl/sharedStrings.xml><?xml version="1.0" encoding="utf-8"?>
<sst xmlns="http://schemas.openxmlformats.org/spreadsheetml/2006/main" count="920" uniqueCount="201">
  <si>
    <t>Date</t>
  </si>
  <si>
    <t>Weekday</t>
  </si>
  <si>
    <t>Meal</t>
  </si>
  <si>
    <t>Revenue</t>
  </si>
  <si>
    <t>Monday</t>
  </si>
  <si>
    <t>Lunch</t>
  </si>
  <si>
    <t>Dinner</t>
  </si>
  <si>
    <t>Tuesday</t>
  </si>
  <si>
    <t>Wednesday</t>
  </si>
  <si>
    <t>Thursday</t>
  </si>
  <si>
    <t>Friday</t>
  </si>
  <si>
    <t>Saturday</t>
  </si>
  <si>
    <t>Sunday</t>
  </si>
  <si>
    <t>Unit #</t>
  </si>
  <si>
    <t>Apartment Complex</t>
  </si>
  <si>
    <t># Bed</t>
  </si>
  <si>
    <t>Occupied</t>
  </si>
  <si>
    <t>Last Remodel</t>
  </si>
  <si>
    <t>Years Since Remodel</t>
  </si>
  <si>
    <t>Rental Price</t>
  </si>
  <si>
    <t>Security Deposit</t>
  </si>
  <si>
    <t>Non-Refund Cleaning Deposit</t>
  </si>
  <si>
    <t>Total Deposit</t>
  </si>
  <si>
    <t>Lakeview Apartments</t>
  </si>
  <si>
    <t>No</t>
  </si>
  <si>
    <t>Yes</t>
  </si>
  <si>
    <t>Mountaintop View</t>
  </si>
  <si>
    <t>Oak Tree Living</t>
  </si>
  <si>
    <t>Rolling Meadows</t>
  </si>
  <si>
    <t>Sunset Valley</t>
  </si>
  <si>
    <t>Indy Deck Builders</t>
  </si>
  <si>
    <t>Model</t>
  </si>
  <si>
    <t>A</t>
  </si>
  <si>
    <t>B</t>
  </si>
  <si>
    <t>C</t>
  </si>
  <si>
    <t>Raw Material Required Per Model</t>
  </si>
  <si>
    <t>Manufacturing Cost</t>
  </si>
  <si>
    <t>Wood</t>
  </si>
  <si>
    <t>Selling Price</t>
  </si>
  <si>
    <t>Hardware</t>
  </si>
  <si>
    <t>Profit Margin</t>
  </si>
  <si>
    <t>Paint</t>
  </si>
  <si>
    <t>Existing Contracts</t>
  </si>
  <si>
    <t>Total Contracts</t>
  </si>
  <si>
    <t>Raw Material</t>
  </si>
  <si>
    <t>Cost Per Unit</t>
  </si>
  <si>
    <t>Units in Inventory</t>
  </si>
  <si>
    <t>Total Units Consumed</t>
  </si>
  <si>
    <t>Raw Materials Consumed</t>
  </si>
  <si>
    <t>Total Building Expense</t>
  </si>
  <si>
    <t>Total Profit</t>
  </si>
  <si>
    <t>Net Profit</t>
  </si>
  <si>
    <t>Finance</t>
  </si>
  <si>
    <t>Living Room</t>
  </si>
  <si>
    <t>2021-103</t>
  </si>
  <si>
    <t>Paid in Full</t>
  </si>
  <si>
    <t>Bedroom</t>
  </si>
  <si>
    <t>2021-102</t>
  </si>
  <si>
    <t>2021-101</t>
  </si>
  <si>
    <t>2021-100</t>
  </si>
  <si>
    <t>2021-099</t>
  </si>
  <si>
    <t>Dining Room</t>
  </si>
  <si>
    <t>2021-098</t>
  </si>
  <si>
    <t>2021-097</t>
  </si>
  <si>
    <t>2021-096</t>
  </si>
  <si>
    <t>2021-095</t>
  </si>
  <si>
    <t>2021-094</t>
  </si>
  <si>
    <t>2021-093</t>
  </si>
  <si>
    <t>2021-092</t>
  </si>
  <si>
    <t>2021-091</t>
  </si>
  <si>
    <t>2021-090</t>
  </si>
  <si>
    <t>2021-089</t>
  </si>
  <si>
    <t>2021-088</t>
  </si>
  <si>
    <t>2021-087</t>
  </si>
  <si>
    <t>2021-086</t>
  </si>
  <si>
    <t>2021-085</t>
  </si>
  <si>
    <t>2021-084</t>
  </si>
  <si>
    <t>2021-083</t>
  </si>
  <si>
    <t>2021-082</t>
  </si>
  <si>
    <t>2021-081</t>
  </si>
  <si>
    <t>2021-080</t>
  </si>
  <si>
    <t>2021-079</t>
  </si>
  <si>
    <t>2021-078</t>
  </si>
  <si>
    <t>2021-077</t>
  </si>
  <si>
    <t>2021-076</t>
  </si>
  <si>
    <t>2021-075</t>
  </si>
  <si>
    <t>2021-074</t>
  </si>
  <si>
    <t>2021-073</t>
  </si>
  <si>
    <t>2021-072</t>
  </si>
  <si>
    <t>Appliances</t>
  </si>
  <si>
    <t>2021-071</t>
  </si>
  <si>
    <t>2021-070</t>
  </si>
  <si>
    <t>2021-069</t>
  </si>
  <si>
    <t>2021-067</t>
  </si>
  <si>
    <t>2021-066</t>
  </si>
  <si>
    <t>2021-065</t>
  </si>
  <si>
    <t>2021-064</t>
  </si>
  <si>
    <t>2021-063</t>
  </si>
  <si>
    <t>2021-062</t>
  </si>
  <si>
    <t>2021-061</t>
  </si>
  <si>
    <t>2021-060</t>
  </si>
  <si>
    <t>2021-059</t>
  </si>
  <si>
    <t>2021-058</t>
  </si>
  <si>
    <t>2021-057</t>
  </si>
  <si>
    <t>2021-056</t>
  </si>
  <si>
    <t>2021-055</t>
  </si>
  <si>
    <t>2021-054</t>
  </si>
  <si>
    <t>2021-053</t>
  </si>
  <si>
    <t>2021-052</t>
  </si>
  <si>
    <t>2021-051</t>
  </si>
  <si>
    <t>2021-050</t>
  </si>
  <si>
    <t>2021-049</t>
  </si>
  <si>
    <t>2021-048</t>
  </si>
  <si>
    <t>2021-047</t>
  </si>
  <si>
    <t>2021-046</t>
  </si>
  <si>
    <t>2021-045</t>
  </si>
  <si>
    <t>2021-044</t>
  </si>
  <si>
    <t>2021-043</t>
  </si>
  <si>
    <t>2021-042</t>
  </si>
  <si>
    <t>2021-041</t>
  </si>
  <si>
    <t>2021-040</t>
  </si>
  <si>
    <t>2021-039</t>
  </si>
  <si>
    <t>2021-038</t>
  </si>
  <si>
    <t>2021-037</t>
  </si>
  <si>
    <t>2021-036</t>
  </si>
  <si>
    <t>2021-035</t>
  </si>
  <si>
    <t>2021-034</t>
  </si>
  <si>
    <t>2021-033</t>
  </si>
  <si>
    <t>2021-032</t>
  </si>
  <si>
    <t>2021-031</t>
  </si>
  <si>
    <t>2021-030</t>
  </si>
  <si>
    <t>2021-029</t>
  </si>
  <si>
    <t>2021-028</t>
  </si>
  <si>
    <t>2021-027</t>
  </si>
  <si>
    <t>2021-026</t>
  </si>
  <si>
    <t>2021-025</t>
  </si>
  <si>
    <t>2021-024</t>
  </si>
  <si>
    <t>2021-023</t>
  </si>
  <si>
    <t>2021-022</t>
  </si>
  <si>
    <t>2021-021</t>
  </si>
  <si>
    <t>2021-020</t>
  </si>
  <si>
    <t>2021-019</t>
  </si>
  <si>
    <t>2021-018</t>
  </si>
  <si>
    <t>2021-017</t>
  </si>
  <si>
    <t>2021-016</t>
  </si>
  <si>
    <t>2021-015</t>
  </si>
  <si>
    <t>2021-014</t>
  </si>
  <si>
    <t>2021-013</t>
  </si>
  <si>
    <t>2021-012</t>
  </si>
  <si>
    <t>2021-011</t>
  </si>
  <si>
    <t>2021-010</t>
  </si>
  <si>
    <t>2021-009</t>
  </si>
  <si>
    <t>2021-008</t>
  </si>
  <si>
    <t>2021-007</t>
  </si>
  <si>
    <t>2021-006</t>
  </si>
  <si>
    <t>2021-005</t>
  </si>
  <si>
    <t>2021-004</t>
  </si>
  <si>
    <t>2021-003</t>
  </si>
  <si>
    <t>2021-002</t>
  </si>
  <si>
    <t>2021-001</t>
  </si>
  <si>
    <t>Last PMT Date</t>
  </si>
  <si>
    <t>Balance</t>
  </si>
  <si>
    <t>Down Payment</t>
  </si>
  <si>
    <t>Amount</t>
  </si>
  <si>
    <t>Type</t>
  </si>
  <si>
    <t>Department</t>
  </si>
  <si>
    <t>Weekday Number</t>
  </si>
  <si>
    <t>Number</t>
  </si>
  <si>
    <t>Highest Paid-in-Full Transaction Amount</t>
  </si>
  <si>
    <t>Average Amount Above $4,000</t>
  </si>
  <si>
    <t>Average of Paid-in Full Transactions</t>
  </si>
  <si>
    <t>No. of Monthly Payments:</t>
  </si>
  <si>
    <t>Sum of Paid-in-Full Transactions</t>
  </si>
  <si>
    <t>Required Down Payment:</t>
  </si>
  <si>
    <t>No. of Paid-in-Full Transactions</t>
  </si>
  <si>
    <t>Paid-in-Full Transactions</t>
  </si>
  <si>
    <t>Day</t>
  </si>
  <si>
    <t>Reid Furniture Store</t>
  </si>
  <si>
    <t>Low</t>
  </si>
  <si>
    <t>High</t>
  </si>
  <si>
    <t>Check</t>
  </si>
  <si>
    <t>Forecast</t>
  </si>
  <si>
    <t xml:space="preserve">Units </t>
  </si>
  <si>
    <t>Standard Error</t>
  </si>
  <si>
    <t>R-square</t>
  </si>
  <si>
    <t>Slope</t>
  </si>
  <si>
    <t>Intercept</t>
  </si>
  <si>
    <t>Variance</t>
  </si>
  <si>
    <t>Profit</t>
  </si>
  <si>
    <t>Units Produced</t>
  </si>
  <si>
    <t>Breakfast</t>
  </si>
  <si>
    <t>Location</t>
  </si>
  <si>
    <t>Doofenshmirtz Air Fresheners</t>
  </si>
  <si>
    <t>Grand Average</t>
  </si>
  <si>
    <t>Monday Average</t>
  </si>
  <si>
    <t>Tuesday Average</t>
  </si>
  <si>
    <t>Wednesday Average</t>
  </si>
  <si>
    <t>Thursday Average</t>
  </si>
  <si>
    <t>Friday Average</t>
  </si>
  <si>
    <t>Saturday Average</t>
  </si>
  <si>
    <t>Sunday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</si>
</sst>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&quot;$&quot;* #,##0_);_(&quot;$&quot;* \(#,##0\);_(&quot;$&quot;* &quot;-&quot;??_);_(@_)"/>
    <numFmt numFmtId="166" formatCode="_(* #,##0_);_(* \(#,##0\);_(* &quot;-&quot;??_);_(@_)"/>
    <numFmt numFmtId="167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8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double">
        <color theme="4"/>
      </bottom>
      <diagonal/>
    </border>
    <border>
      <left/>
      <right style="thin">
        <color theme="4"/>
      </right>
      <top/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9" fontId="1" fillId="0" borderId="0" applyFont="0" applyFill="0" applyBorder="0" applyAlignment="0" applyProtection="0"/>
    <xf numFmtId="0" fontId="7" fillId="9" borderId="0" applyNumberFormat="0" applyBorder="0" applyAlignment="0" applyProtection="0"/>
    <xf numFmtId="0" fontId="1" fillId="10" borderId="0" applyNumberFormat="0" applyBorder="0" applyAlignment="0" applyProtection="0"/>
  </cellStyleXfs>
  <cellXfs count="129">
    <xf numFmtId="0" fontId="0" fillId="0" borderId="0" xfId="0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164" fontId="5" fillId="4" borderId="2" xfId="0" applyNumberFormat="1" applyFont="1" applyFill="1" applyBorder="1" applyAlignment="1"/>
    <xf numFmtId="0" fontId="5" fillId="4" borderId="3" xfId="0" applyNumberFormat="1" applyFont="1" applyFill="1" applyBorder="1" applyAlignment="1">
      <alignment horizontal="left"/>
    </xf>
    <xf numFmtId="165" fontId="5" fillId="4" borderId="3" xfId="2" applyNumberFormat="1" applyFont="1" applyFill="1" applyBorder="1" applyAlignment="1"/>
    <xf numFmtId="0" fontId="3" fillId="5" borderId="0" xfId="0" applyFont="1" applyFill="1" applyBorder="1"/>
    <xf numFmtId="0" fontId="3" fillId="5" borderId="4" xfId="0" applyFont="1" applyFill="1" applyBorder="1"/>
    <xf numFmtId="0" fontId="3" fillId="5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wrapText="1"/>
    </xf>
    <xf numFmtId="0" fontId="0" fillId="6" borderId="5" xfId="0" applyFont="1" applyFill="1" applyBorder="1" applyAlignment="1">
      <alignment horizontal="center"/>
    </xf>
    <xf numFmtId="0" fontId="0" fillId="6" borderId="6" xfId="0" applyFont="1" applyFill="1" applyBorder="1"/>
    <xf numFmtId="0" fontId="0" fillId="6" borderId="6" xfId="0" applyFont="1" applyFill="1" applyBorder="1" applyAlignment="1">
      <alignment horizontal="center"/>
    </xf>
    <xf numFmtId="14" fontId="0" fillId="6" borderId="6" xfId="0" applyNumberFormat="1" applyFont="1" applyFill="1" applyBorder="1" applyAlignment="1">
      <alignment horizontal="right"/>
    </xf>
    <xf numFmtId="43" fontId="0" fillId="6" borderId="6" xfId="1" applyNumberFormat="1" applyFont="1" applyFill="1" applyBorder="1" applyAlignment="1">
      <alignment horizontal="right" indent="4"/>
    </xf>
    <xf numFmtId="165" fontId="0" fillId="6" borderId="6" xfId="2" applyNumberFormat="1" applyFont="1" applyFill="1" applyBorder="1"/>
    <xf numFmtId="165" fontId="0" fillId="6" borderId="6" xfId="0" applyNumberFormat="1" applyFont="1" applyFill="1" applyBorder="1"/>
    <xf numFmtId="0" fontId="0" fillId="7" borderId="7" xfId="0" applyFont="1" applyFill="1" applyBorder="1" applyAlignment="1">
      <alignment horizontal="center"/>
    </xf>
    <xf numFmtId="0" fontId="0" fillId="7" borderId="8" xfId="0" applyFont="1" applyFill="1" applyBorder="1"/>
    <xf numFmtId="0" fontId="0" fillId="7" borderId="8" xfId="0" applyFont="1" applyFill="1" applyBorder="1" applyAlignment="1">
      <alignment horizontal="center"/>
    </xf>
    <xf numFmtId="14" fontId="0" fillId="7" borderId="8" xfId="0" applyNumberFormat="1" applyFont="1" applyFill="1" applyBorder="1" applyAlignment="1">
      <alignment horizontal="right"/>
    </xf>
    <xf numFmtId="43" fontId="0" fillId="7" borderId="8" xfId="1" applyNumberFormat="1" applyFont="1" applyFill="1" applyBorder="1" applyAlignment="1">
      <alignment horizontal="right" indent="4"/>
    </xf>
    <xf numFmtId="165" fontId="0" fillId="7" borderId="8" xfId="2" applyNumberFormat="1" applyFont="1" applyFill="1" applyBorder="1"/>
    <xf numFmtId="165" fontId="0" fillId="7" borderId="8" xfId="0" applyNumberFormat="1" applyFont="1" applyFill="1" applyBorder="1"/>
    <xf numFmtId="0" fontId="0" fillId="6" borderId="7" xfId="0" applyFont="1" applyFill="1" applyBorder="1" applyAlignment="1">
      <alignment horizontal="center"/>
    </xf>
    <xf numFmtId="0" fontId="0" fillId="6" borderId="8" xfId="0" applyFont="1" applyFill="1" applyBorder="1"/>
    <xf numFmtId="0" fontId="0" fillId="6" borderId="8" xfId="0" applyFont="1" applyFill="1" applyBorder="1" applyAlignment="1">
      <alignment horizontal="center"/>
    </xf>
    <xf numFmtId="14" fontId="0" fillId="6" borderId="8" xfId="0" applyNumberFormat="1" applyFont="1" applyFill="1" applyBorder="1" applyAlignment="1">
      <alignment horizontal="right"/>
    </xf>
    <xf numFmtId="43" fontId="0" fillId="6" borderId="8" xfId="1" applyNumberFormat="1" applyFont="1" applyFill="1" applyBorder="1" applyAlignment="1">
      <alignment horizontal="right" indent="4"/>
    </xf>
    <xf numFmtId="165" fontId="0" fillId="6" borderId="8" xfId="2" applyNumberFormat="1" applyFont="1" applyFill="1" applyBorder="1"/>
    <xf numFmtId="165" fontId="0" fillId="6" borderId="8" xfId="0" applyNumberFormat="1" applyFont="1" applyFill="1" applyBorder="1"/>
    <xf numFmtId="0" fontId="2" fillId="0" borderId="1" xfId="3"/>
    <xf numFmtId="0" fontId="6" fillId="0" borderId="9" xfId="0" applyFont="1" applyBorder="1"/>
    <xf numFmtId="0" fontId="0" fillId="0" borderId="9" xfId="0" applyBorder="1"/>
    <xf numFmtId="0" fontId="1" fillId="2" borderId="10" xfId="4" applyBorder="1" applyAlignment="1">
      <alignment horizontal="center"/>
    </xf>
    <xf numFmtId="0" fontId="1" fillId="2" borderId="11" xfId="4" applyBorder="1" applyAlignment="1">
      <alignment horizontal="center"/>
    </xf>
    <xf numFmtId="0" fontId="1" fillId="2" borderId="12" xfId="4" applyBorder="1" applyAlignment="1">
      <alignment horizontal="center"/>
    </xf>
    <xf numFmtId="0" fontId="0" fillId="2" borderId="10" xfId="4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4" applyFont="1" applyFill="1" applyBorder="1" applyAlignment="1">
      <alignment horizontal="center"/>
    </xf>
    <xf numFmtId="44" fontId="0" fillId="0" borderId="0" xfId="2" applyFont="1" applyBorder="1" applyAlignment="1">
      <alignment horizontal="right"/>
    </xf>
    <xf numFmtId="44" fontId="0" fillId="0" borderId="14" xfId="2" applyFont="1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0" xfId="0" applyBorder="1"/>
    <xf numFmtId="0" fontId="0" fillId="0" borderId="14" xfId="0" applyBorder="1"/>
    <xf numFmtId="44" fontId="1" fillId="0" borderId="0" xfId="2" applyFill="1" applyBorder="1" applyAlignment="1">
      <alignment horizontal="right"/>
    </xf>
    <xf numFmtId="44" fontId="1" fillId="0" borderId="14" xfId="2" applyFill="1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8" borderId="16" xfId="0" applyFill="1" applyBorder="1" applyAlignment="1">
      <alignment horizontal="right"/>
    </xf>
    <xf numFmtId="0" fontId="0" fillId="8" borderId="17" xfId="0" applyFill="1" applyBorder="1" applyAlignment="1">
      <alignment horizontal="right"/>
    </xf>
    <xf numFmtId="44" fontId="0" fillId="0" borderId="0" xfId="2" applyFont="1" applyBorder="1"/>
    <xf numFmtId="0" fontId="0" fillId="0" borderId="15" xfId="4" applyFont="1" applyFill="1" applyBorder="1" applyAlignment="1">
      <alignment horizontal="center"/>
    </xf>
    <xf numFmtId="44" fontId="0" fillId="0" borderId="16" xfId="2" applyFont="1" applyBorder="1"/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0" xfId="4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44" fontId="0" fillId="0" borderId="12" xfId="2" applyFont="1" applyBorder="1"/>
    <xf numFmtId="0" fontId="0" fillId="0" borderId="18" xfId="0" applyFill="1" applyBorder="1" applyAlignment="1">
      <alignment horizontal="center"/>
    </xf>
    <xf numFmtId="44" fontId="0" fillId="0" borderId="19" xfId="2" applyFont="1" applyBorder="1"/>
    <xf numFmtId="0" fontId="0" fillId="0" borderId="15" xfId="0" applyFill="1" applyBorder="1" applyAlignment="1">
      <alignment horizontal="center"/>
    </xf>
    <xf numFmtId="44" fontId="0" fillId="8" borderId="17" xfId="0" applyNumberFormat="1" applyFill="1" applyBorder="1"/>
    <xf numFmtId="44" fontId="0" fillId="0" borderId="0" xfId="0" applyNumberFormat="1"/>
    <xf numFmtId="44" fontId="0" fillId="0" borderId="0" xfId="2" applyFont="1"/>
    <xf numFmtId="0" fontId="3" fillId="0" borderId="0" xfId="0" applyFont="1"/>
    <xf numFmtId="14" fontId="0" fillId="0" borderId="0" xfId="0" applyNumberFormat="1" applyAlignment="1">
      <alignment horizontal="center"/>
    </xf>
    <xf numFmtId="43" fontId="0" fillId="0" borderId="0" xfId="0" applyNumberFormat="1"/>
    <xf numFmtId="166" fontId="0" fillId="0" borderId="0" xfId="1" applyNumberFormat="1" applyFont="1"/>
    <xf numFmtId="1" fontId="0" fillId="0" borderId="0" xfId="0" applyNumberFormat="1" applyAlignment="1">
      <alignment horizontal="center"/>
    </xf>
    <xf numFmtId="0" fontId="3" fillId="11" borderId="0" xfId="0" applyFont="1" applyFill="1" applyAlignment="1">
      <alignment wrapText="1"/>
    </xf>
    <xf numFmtId="0" fontId="3" fillId="11" borderId="0" xfId="0" applyFont="1" applyFill="1" applyAlignment="1">
      <alignment horizontal="center"/>
    </xf>
    <xf numFmtId="44" fontId="3" fillId="11" borderId="0" xfId="2" applyFont="1" applyFill="1" applyAlignment="1">
      <alignment horizontal="center" wrapText="1"/>
    </xf>
    <xf numFmtId="0" fontId="8" fillId="11" borderId="0" xfId="0" applyFont="1" applyFill="1" applyAlignment="1">
      <alignment horizontal="right"/>
    </xf>
    <xf numFmtId="0" fontId="8" fillId="11" borderId="0" xfId="0" applyFont="1" applyFill="1" applyAlignment="1">
      <alignment horizontal="left" wrapText="1"/>
    </xf>
    <xf numFmtId="0" fontId="8" fillId="11" borderId="0" xfId="0" applyFont="1" applyFill="1" applyAlignment="1">
      <alignment horizontal="left"/>
    </xf>
    <xf numFmtId="0" fontId="8" fillId="11" borderId="0" xfId="0" applyFont="1" applyFill="1" applyAlignment="1">
      <alignment horizontal="center"/>
    </xf>
    <xf numFmtId="0" fontId="8" fillId="11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5" applyFont="1"/>
    <xf numFmtId="0" fontId="8" fillId="0" borderId="0" xfId="0" applyFont="1"/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3" xfId="0" applyBorder="1" applyAlignment="1">
      <alignment horizontal="center"/>
    </xf>
    <xf numFmtId="44" fontId="0" fillId="0" borderId="20" xfId="2" applyFont="1" applyBorder="1"/>
    <xf numFmtId="44" fontId="0" fillId="0" borderId="22" xfId="2" applyFont="1" applyBorder="1"/>
    <xf numFmtId="0" fontId="0" fillId="0" borderId="23" xfId="0" applyBorder="1"/>
    <xf numFmtId="0" fontId="0" fillId="0" borderId="20" xfId="0" applyBorder="1" applyAlignment="1">
      <alignment horizontal="center"/>
    </xf>
    <xf numFmtId="9" fontId="0" fillId="11" borderId="24" xfId="5" applyFont="1" applyFill="1" applyBorder="1"/>
    <xf numFmtId="0" fontId="8" fillId="11" borderId="21" xfId="0" applyFont="1" applyFill="1" applyBorder="1"/>
    <xf numFmtId="9" fontId="0" fillId="0" borderId="25" xfId="5" applyFont="1" applyBorder="1" applyAlignment="1">
      <alignment horizontal="center"/>
    </xf>
    <xf numFmtId="0" fontId="0" fillId="11" borderId="26" xfId="0" applyFill="1" applyBorder="1"/>
    <xf numFmtId="0" fontId="8" fillId="11" borderId="27" xfId="0" applyFont="1" applyFill="1" applyBorder="1"/>
    <xf numFmtId="166" fontId="0" fillId="0" borderId="22" xfId="1" applyNumberFormat="1" applyFont="1" applyBorder="1"/>
    <xf numFmtId="17" fontId="0" fillId="0" borderId="0" xfId="0" quotePrefix="1" applyNumberFormat="1" applyAlignment="1">
      <alignment horizontal="left"/>
    </xf>
    <xf numFmtId="0" fontId="0" fillId="11" borderId="25" xfId="0" applyFill="1" applyBorder="1"/>
    <xf numFmtId="44" fontId="0" fillId="11" borderId="26" xfId="2" applyFont="1" applyFill="1" applyBorder="1"/>
    <xf numFmtId="0" fontId="3" fillId="11" borderId="26" xfId="0" applyFont="1" applyFill="1" applyBorder="1" applyAlignment="1"/>
    <xf numFmtId="0" fontId="3" fillId="11" borderId="27" xfId="0" applyFont="1" applyFill="1" applyBorder="1" applyAlignment="1"/>
    <xf numFmtId="0" fontId="3" fillId="11" borderId="25" xfId="0" applyFont="1" applyFill="1" applyBorder="1"/>
    <xf numFmtId="0" fontId="3" fillId="11" borderId="27" xfId="0" applyFont="1" applyFill="1" applyBorder="1" applyAlignment="1">
      <alignment horizontal="center"/>
    </xf>
    <xf numFmtId="0" fontId="9" fillId="0" borderId="0" xfId="0" applyFont="1"/>
    <xf numFmtId="167" fontId="0" fillId="0" borderId="20" xfId="2" applyNumberFormat="1" applyFont="1" applyBorder="1" applyAlignment="1">
      <alignment horizontal="center"/>
    </xf>
    <xf numFmtId="167" fontId="0" fillId="0" borderId="22" xfId="2" applyNumberFormat="1" applyFont="1" applyBorder="1" applyAlignment="1">
      <alignment horizontal="center"/>
    </xf>
    <xf numFmtId="0" fontId="0" fillId="0" borderId="24" xfId="0" applyBorder="1"/>
    <xf numFmtId="0" fontId="0" fillId="0" borderId="24" xfId="2" applyNumberFormat="1" applyFont="1" applyBorder="1"/>
    <xf numFmtId="0" fontId="0" fillId="0" borderId="21" xfId="0" applyBorder="1"/>
    <xf numFmtId="0" fontId="1" fillId="10" borderId="25" xfId="7" applyBorder="1" applyAlignment="1">
      <alignment horizontal="center"/>
    </xf>
    <xf numFmtId="0" fontId="1" fillId="10" borderId="26" xfId="7" applyBorder="1" applyAlignment="1">
      <alignment horizontal="center"/>
    </xf>
    <xf numFmtId="0" fontId="1" fillId="10" borderId="27" xfId="7" applyBorder="1" applyAlignment="1">
      <alignment horizontal="center"/>
    </xf>
    <xf numFmtId="167" fontId="0" fillId="0" borderId="25" xfId="2" applyNumberFormat="1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10" fillId="9" borderId="28" xfId="6" applyFont="1" applyBorder="1"/>
    <xf numFmtId="0" fontId="11" fillId="9" borderId="29" xfId="6" applyFont="1" applyBorder="1"/>
    <xf numFmtId="0" fontId="5" fillId="4" borderId="0" xfId="0" applyNumberFormat="1" applyFont="1" applyFill="1" applyBorder="1" applyAlignment="1">
      <alignment horizontal="left"/>
    </xf>
    <xf numFmtId="164" fontId="12" fillId="4" borderId="2" xfId="0" applyNumberFormat="1" applyFont="1" applyFill="1" applyBorder="1" applyAlignment="1"/>
    <xf numFmtId="164" fontId="5" fillId="4" borderId="0" xfId="0" applyNumberFormat="1" applyFont="1" applyFill="1" applyBorder="1" applyAlignment="1"/>
    <xf numFmtId="165" fontId="5" fillId="4" borderId="0" xfId="2" applyNumberFormat="1" applyFont="1" applyFill="1" applyBorder="1" applyAlignment="1"/>
    <xf numFmtId="164" fontId="12" fillId="4" borderId="0" xfId="0" applyNumberFormat="1" applyFont="1" applyFill="1" applyBorder="1" applyAlignment="1"/>
    <xf numFmtId="0" fontId="0" fillId="0" borderId="23" xfId="0" applyBorder="1"/>
    <xf numFmtId="0" fontId="0" fillId="0" borderId="0" xfId="0" applyBorder="1"/>
    <xf numFmtId="0" fontId="0" fillId="0" borderId="21" xfId="0" applyBorder="1"/>
    <xf numFmtId="0" fontId="0" fillId="0" borderId="24" xfId="0" applyBorder="1"/>
  </cellXfs>
  <cellStyles count="8">
    <cellStyle name="20% - Accent1" xfId="4" builtinId="30"/>
    <cellStyle name="60% - Accent2 2" xfId="7" xr:uid="{00000000-0005-0000-0000-000001000000}"/>
    <cellStyle name="Accent2" xfId="6" builtinId="33"/>
    <cellStyle name="Comma" xfId="1" builtinId="3"/>
    <cellStyle name="Currency" xfId="2" builtinId="4"/>
    <cellStyle name="Heading 1" xfId="3" builtinId="16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'EX5'!$B$4:$B$22</c:f>
              <c:numCache>
                <c:formatCode>General</c:formatCode>
                <c:ptCount val="19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5500</c:v>
                </c:pt>
                <c:pt idx="10">
                  <c:v>6000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8000</c:v>
                </c:pt>
                <c:pt idx="15">
                  <c:v>8500</c:v>
                </c:pt>
                <c:pt idx="16">
                  <c:v>9000</c:v>
                </c:pt>
                <c:pt idx="17">
                  <c:v>9500</c:v>
                </c:pt>
                <c:pt idx="18">
                  <c:v>10000</c:v>
                </c:pt>
              </c:numCache>
            </c:numRef>
          </c:xVal>
          <c:yVal>
            <c:numRef>
              <c:f>'EX5'!$C$4:$C$22</c:f>
              <c:numCache>
                <c:formatCode>"$"#,##0.00</c:formatCode>
                <c:ptCount val="19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  <c:pt idx="4">
                  <c:v>1250</c:v>
                </c:pt>
                <c:pt idx="5">
                  <c:v>1500</c:v>
                </c:pt>
                <c:pt idx="6">
                  <c:v>1750</c:v>
                </c:pt>
                <c:pt idx="7">
                  <c:v>2000</c:v>
                </c:pt>
                <c:pt idx="8">
                  <c:v>2250</c:v>
                </c:pt>
                <c:pt idx="9">
                  <c:v>2500</c:v>
                </c:pt>
                <c:pt idx="10">
                  <c:v>2750</c:v>
                </c:pt>
                <c:pt idx="11">
                  <c:v>3000</c:v>
                </c:pt>
                <c:pt idx="12">
                  <c:v>3250</c:v>
                </c:pt>
                <c:pt idx="13">
                  <c:v>3500</c:v>
                </c:pt>
                <c:pt idx="14">
                  <c:v>3750</c:v>
                </c:pt>
                <c:pt idx="15">
                  <c:v>4000</c:v>
                </c:pt>
                <c:pt idx="16">
                  <c:v>4250</c:v>
                </c:pt>
                <c:pt idx="17">
                  <c:v>4500</c:v>
                </c:pt>
                <c:pt idx="18">
                  <c:v>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5D-405F-BB66-096FD2181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4090128"/>
        <c:axId val="1556122912"/>
      </c:scatterChart>
      <c:valAx>
        <c:axId val="1484090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122912"/>
        <c:crosses val="autoZero"/>
        <c:crossBetween val="midCat"/>
      </c:valAx>
      <c:valAx>
        <c:axId val="155612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090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19050</xdr:rowOff>
    </xdr:from>
    <xdr:to>
      <xdr:col>9</xdr:col>
      <xdr:colOff>361950</xdr:colOff>
      <xdr:row>22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270C1B-BC0C-4486-8AAC-EE7FB526F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0"/>
  <sheetViews>
    <sheetView topLeftCell="A6" workbookViewId="0">
      <selection activeCell="I5" sqref="I5"/>
    </sheetView>
  </sheetViews>
  <sheetFormatPr defaultRowHeight="15" outlineLevelRow="2" x14ac:dyDescent="0.25"/>
  <cols>
    <col min="2" max="2" width="20" bestFit="1" customWidth="1"/>
    <col min="3" max="3" width="10.85546875" bestFit="1" customWidth="1"/>
  </cols>
  <sheetData>
    <row r="1" spans="1:5" x14ac:dyDescent="0.25">
      <c r="A1" s="1" t="s">
        <v>191</v>
      </c>
      <c r="B1" s="1" t="s">
        <v>0</v>
      </c>
      <c r="C1" s="2" t="s">
        <v>1</v>
      </c>
      <c r="D1" s="2" t="s">
        <v>2</v>
      </c>
      <c r="E1" s="2" t="s">
        <v>3</v>
      </c>
    </row>
    <row r="2" spans="1:5" outlineLevel="2" x14ac:dyDescent="0.25">
      <c r="A2" s="3" t="s">
        <v>32</v>
      </c>
      <c r="B2" s="3">
        <v>44197</v>
      </c>
      <c r="C2" s="4" t="s">
        <v>4</v>
      </c>
      <c r="D2" s="4" t="s">
        <v>190</v>
      </c>
      <c r="E2" s="5">
        <v>6410</v>
      </c>
    </row>
    <row r="3" spans="1:5" outlineLevel="2" x14ac:dyDescent="0.25">
      <c r="A3" s="3" t="s">
        <v>32</v>
      </c>
      <c r="B3" s="3">
        <v>44197</v>
      </c>
      <c r="C3" s="4" t="s">
        <v>4</v>
      </c>
      <c r="D3" s="4" t="s">
        <v>5</v>
      </c>
      <c r="E3" s="5">
        <v>2316</v>
      </c>
    </row>
    <row r="4" spans="1:5" outlineLevel="2" x14ac:dyDescent="0.25">
      <c r="A4" s="3" t="s">
        <v>32</v>
      </c>
      <c r="B4" s="3">
        <v>44197</v>
      </c>
      <c r="C4" s="4" t="s">
        <v>4</v>
      </c>
      <c r="D4" s="4" t="s">
        <v>6</v>
      </c>
      <c r="E4" s="5">
        <v>240</v>
      </c>
    </row>
    <row r="5" spans="1:5" outlineLevel="1" x14ac:dyDescent="0.25">
      <c r="A5" s="3"/>
      <c r="B5" s="121" t="s">
        <v>194</v>
      </c>
      <c r="C5" s="4" t="e">
        <f>SUBTOTAL(1,C2:C4)</f>
        <v>#DIV/0!</v>
      </c>
      <c r="D5" s="4"/>
      <c r="E5" s="5"/>
    </row>
    <row r="6" spans="1:5" outlineLevel="2" x14ac:dyDescent="0.25">
      <c r="A6" s="3" t="s">
        <v>32</v>
      </c>
      <c r="B6" s="3">
        <v>44198</v>
      </c>
      <c r="C6" s="4" t="s">
        <v>7</v>
      </c>
      <c r="D6" s="4" t="s">
        <v>190</v>
      </c>
      <c r="E6" s="5">
        <v>725</v>
      </c>
    </row>
    <row r="7" spans="1:5" outlineLevel="2" x14ac:dyDescent="0.25">
      <c r="A7" s="3" t="s">
        <v>32</v>
      </c>
      <c r="B7" s="3">
        <v>44198</v>
      </c>
      <c r="C7" s="4" t="s">
        <v>7</v>
      </c>
      <c r="D7" s="4" t="s">
        <v>5</v>
      </c>
      <c r="E7" s="5">
        <v>11062</v>
      </c>
    </row>
    <row r="8" spans="1:5" outlineLevel="2" x14ac:dyDescent="0.25">
      <c r="A8" s="3" t="s">
        <v>32</v>
      </c>
      <c r="B8" s="3">
        <v>44198</v>
      </c>
      <c r="C8" s="4" t="s">
        <v>7</v>
      </c>
      <c r="D8" s="4" t="s">
        <v>6</v>
      </c>
      <c r="E8" s="5">
        <v>5569</v>
      </c>
    </row>
    <row r="9" spans="1:5" outlineLevel="1" x14ac:dyDescent="0.25">
      <c r="A9" s="3"/>
      <c r="B9" s="121" t="s">
        <v>195</v>
      </c>
      <c r="C9" s="4" t="e">
        <f>SUBTOTAL(1,C6:C8)</f>
        <v>#DIV/0!</v>
      </c>
      <c r="D9" s="4"/>
      <c r="E9" s="5"/>
    </row>
    <row r="10" spans="1:5" outlineLevel="2" x14ac:dyDescent="0.25">
      <c r="A10" s="3" t="s">
        <v>32</v>
      </c>
      <c r="B10" s="3">
        <v>44199</v>
      </c>
      <c r="C10" s="4" t="s">
        <v>8</v>
      </c>
      <c r="D10" s="4" t="s">
        <v>190</v>
      </c>
      <c r="E10" s="5">
        <v>499</v>
      </c>
    </row>
    <row r="11" spans="1:5" outlineLevel="2" x14ac:dyDescent="0.25">
      <c r="A11" s="3" t="s">
        <v>32</v>
      </c>
      <c r="B11" s="3">
        <v>44199</v>
      </c>
      <c r="C11" s="4" t="s">
        <v>8</v>
      </c>
      <c r="D11" s="4" t="s">
        <v>5</v>
      </c>
      <c r="E11" s="5">
        <v>1649</v>
      </c>
    </row>
    <row r="12" spans="1:5" outlineLevel="2" x14ac:dyDescent="0.25">
      <c r="A12" s="3" t="s">
        <v>32</v>
      </c>
      <c r="B12" s="3">
        <v>44199</v>
      </c>
      <c r="C12" s="4" t="s">
        <v>8</v>
      </c>
      <c r="D12" s="4" t="s">
        <v>6</v>
      </c>
      <c r="E12" s="5">
        <v>1397</v>
      </c>
    </row>
    <row r="13" spans="1:5" outlineLevel="1" x14ac:dyDescent="0.25">
      <c r="A13" s="3"/>
      <c r="B13" s="121" t="s">
        <v>196</v>
      </c>
      <c r="C13" s="4" t="e">
        <f>SUBTOTAL(1,C10:C12)</f>
        <v>#DIV/0!</v>
      </c>
      <c r="D13" s="4"/>
      <c r="E13" s="5"/>
    </row>
    <row r="14" spans="1:5" outlineLevel="2" x14ac:dyDescent="0.25">
      <c r="A14" s="3" t="s">
        <v>32</v>
      </c>
      <c r="B14" s="3">
        <v>44200</v>
      </c>
      <c r="C14" s="4" t="s">
        <v>9</v>
      </c>
      <c r="D14" s="4" t="s">
        <v>190</v>
      </c>
      <c r="E14" s="5">
        <v>3602</v>
      </c>
    </row>
    <row r="15" spans="1:5" outlineLevel="2" x14ac:dyDescent="0.25">
      <c r="A15" s="3" t="s">
        <v>32</v>
      </c>
      <c r="B15" s="3">
        <v>44200</v>
      </c>
      <c r="C15" s="4" t="s">
        <v>9</v>
      </c>
      <c r="D15" s="4" t="s">
        <v>5</v>
      </c>
      <c r="E15" s="5">
        <v>2431</v>
      </c>
    </row>
    <row r="16" spans="1:5" outlineLevel="2" x14ac:dyDescent="0.25">
      <c r="A16" s="3" t="s">
        <v>32</v>
      </c>
      <c r="B16" s="3">
        <v>44200</v>
      </c>
      <c r="C16" s="4" t="s">
        <v>9</v>
      </c>
      <c r="D16" s="4" t="s">
        <v>6</v>
      </c>
      <c r="E16" s="5">
        <v>11783</v>
      </c>
    </row>
    <row r="17" spans="1:5" outlineLevel="1" x14ac:dyDescent="0.25">
      <c r="A17" s="3"/>
      <c r="B17" s="121" t="s">
        <v>197</v>
      </c>
      <c r="C17" s="4" t="e">
        <f>SUBTOTAL(1,C14:C16)</f>
        <v>#DIV/0!</v>
      </c>
      <c r="D17" s="4"/>
      <c r="E17" s="5"/>
    </row>
    <row r="18" spans="1:5" outlineLevel="2" x14ac:dyDescent="0.25">
      <c r="A18" s="3" t="s">
        <v>32</v>
      </c>
      <c r="B18" s="3">
        <v>44201</v>
      </c>
      <c r="C18" s="4" t="s">
        <v>10</v>
      </c>
      <c r="D18" s="4" t="s">
        <v>190</v>
      </c>
      <c r="E18" s="5">
        <v>3325</v>
      </c>
    </row>
    <row r="19" spans="1:5" outlineLevel="2" x14ac:dyDescent="0.25">
      <c r="A19" s="3" t="s">
        <v>32</v>
      </c>
      <c r="B19" s="3">
        <v>44201</v>
      </c>
      <c r="C19" s="4" t="s">
        <v>10</v>
      </c>
      <c r="D19" s="4" t="s">
        <v>5</v>
      </c>
      <c r="E19" s="5">
        <v>11667</v>
      </c>
    </row>
    <row r="20" spans="1:5" outlineLevel="2" x14ac:dyDescent="0.25">
      <c r="A20" s="3" t="s">
        <v>32</v>
      </c>
      <c r="B20" s="3">
        <v>44201</v>
      </c>
      <c r="C20" s="4" t="s">
        <v>10</v>
      </c>
      <c r="D20" s="4" t="s">
        <v>6</v>
      </c>
      <c r="E20" s="5">
        <v>6583</v>
      </c>
    </row>
    <row r="21" spans="1:5" outlineLevel="1" x14ac:dyDescent="0.25">
      <c r="A21" s="3"/>
      <c r="B21" s="121" t="s">
        <v>198</v>
      </c>
      <c r="C21" s="4" t="e">
        <f>SUBTOTAL(1,C18:C20)</f>
        <v>#DIV/0!</v>
      </c>
      <c r="D21" s="4"/>
      <c r="E21" s="5"/>
    </row>
    <row r="22" spans="1:5" outlineLevel="2" x14ac:dyDescent="0.25">
      <c r="A22" s="3" t="s">
        <v>32</v>
      </c>
      <c r="B22" s="3">
        <v>44202</v>
      </c>
      <c r="C22" s="4" t="s">
        <v>11</v>
      </c>
      <c r="D22" s="4" t="s">
        <v>190</v>
      </c>
      <c r="E22" s="5">
        <v>1660</v>
      </c>
    </row>
    <row r="23" spans="1:5" outlineLevel="2" x14ac:dyDescent="0.25">
      <c r="A23" s="3" t="s">
        <v>32</v>
      </c>
      <c r="B23" s="3">
        <v>44202</v>
      </c>
      <c r="C23" s="4" t="s">
        <v>11</v>
      </c>
      <c r="D23" s="4" t="s">
        <v>5</v>
      </c>
      <c r="E23" s="5">
        <v>711</v>
      </c>
    </row>
    <row r="24" spans="1:5" outlineLevel="2" x14ac:dyDescent="0.25">
      <c r="A24" s="3" t="s">
        <v>32</v>
      </c>
      <c r="B24" s="3">
        <v>44202</v>
      </c>
      <c r="C24" s="4" t="s">
        <v>11</v>
      </c>
      <c r="D24" s="4" t="s">
        <v>6</v>
      </c>
      <c r="E24" s="5">
        <v>4830</v>
      </c>
    </row>
    <row r="25" spans="1:5" outlineLevel="1" x14ac:dyDescent="0.25">
      <c r="A25" s="3"/>
      <c r="B25" s="121" t="s">
        <v>199</v>
      </c>
      <c r="C25" s="4" t="e">
        <f>SUBTOTAL(1,C22:C24)</f>
        <v>#DIV/0!</v>
      </c>
      <c r="D25" s="4"/>
      <c r="E25" s="5"/>
    </row>
    <row r="26" spans="1:5" outlineLevel="2" x14ac:dyDescent="0.25">
      <c r="A26" s="3" t="s">
        <v>32</v>
      </c>
      <c r="B26" s="3">
        <v>44203</v>
      </c>
      <c r="C26" s="4" t="s">
        <v>12</v>
      </c>
      <c r="D26" s="4" t="s">
        <v>190</v>
      </c>
      <c r="E26" s="5">
        <v>5106</v>
      </c>
    </row>
    <row r="27" spans="1:5" outlineLevel="2" x14ac:dyDescent="0.25">
      <c r="A27" s="3" t="s">
        <v>32</v>
      </c>
      <c r="B27" s="3">
        <v>44203</v>
      </c>
      <c r="C27" s="4" t="s">
        <v>12</v>
      </c>
      <c r="D27" s="4" t="s">
        <v>5</v>
      </c>
      <c r="E27" s="5">
        <v>2245</v>
      </c>
    </row>
    <row r="28" spans="1:5" outlineLevel="2" x14ac:dyDescent="0.25">
      <c r="A28" s="3" t="s">
        <v>32</v>
      </c>
      <c r="B28" s="3">
        <v>44203</v>
      </c>
      <c r="C28" s="4" t="s">
        <v>12</v>
      </c>
      <c r="D28" s="4" t="s">
        <v>6</v>
      </c>
      <c r="E28" s="5">
        <v>5538</v>
      </c>
    </row>
    <row r="29" spans="1:5" outlineLevel="1" x14ac:dyDescent="0.25">
      <c r="A29" s="3"/>
      <c r="B29" s="121" t="s">
        <v>200</v>
      </c>
      <c r="C29" s="4" t="e">
        <f>SUBTOTAL(1,C26:C28)</f>
        <v>#DIV/0!</v>
      </c>
      <c r="D29" s="4"/>
      <c r="E29" s="5"/>
    </row>
    <row r="30" spans="1:5" outlineLevel="2" x14ac:dyDescent="0.25">
      <c r="A30" s="3" t="s">
        <v>32</v>
      </c>
      <c r="B30" s="3">
        <v>44204</v>
      </c>
      <c r="C30" s="4" t="s">
        <v>4</v>
      </c>
      <c r="D30" s="4" t="s">
        <v>190</v>
      </c>
      <c r="E30" s="5">
        <v>7126</v>
      </c>
    </row>
    <row r="31" spans="1:5" outlineLevel="2" x14ac:dyDescent="0.25">
      <c r="A31" s="3" t="s">
        <v>32</v>
      </c>
      <c r="B31" s="3">
        <v>44204</v>
      </c>
      <c r="C31" s="4" t="s">
        <v>4</v>
      </c>
      <c r="D31" s="4" t="s">
        <v>5</v>
      </c>
      <c r="E31" s="5">
        <v>3184</v>
      </c>
    </row>
    <row r="32" spans="1:5" outlineLevel="2" x14ac:dyDescent="0.25">
      <c r="A32" s="3" t="s">
        <v>32</v>
      </c>
      <c r="B32" s="3">
        <v>44204</v>
      </c>
      <c r="C32" s="4" t="s">
        <v>4</v>
      </c>
      <c r="D32" s="4" t="s">
        <v>6</v>
      </c>
      <c r="E32" s="5">
        <v>4211</v>
      </c>
    </row>
    <row r="33" spans="1:5" outlineLevel="1" x14ac:dyDescent="0.25">
      <c r="A33" s="3"/>
      <c r="B33" s="121" t="s">
        <v>194</v>
      </c>
      <c r="C33" s="4" t="e">
        <f>SUBTOTAL(1,C30:C32)</f>
        <v>#DIV/0!</v>
      </c>
      <c r="D33" s="4"/>
      <c r="E33" s="5"/>
    </row>
    <row r="34" spans="1:5" outlineLevel="2" x14ac:dyDescent="0.25">
      <c r="A34" s="3" t="s">
        <v>32</v>
      </c>
      <c r="B34" s="3">
        <v>44205</v>
      </c>
      <c r="C34" s="4" t="s">
        <v>7</v>
      </c>
      <c r="D34" s="4" t="s">
        <v>190</v>
      </c>
      <c r="E34" s="5">
        <v>7424</v>
      </c>
    </row>
    <row r="35" spans="1:5" outlineLevel="2" x14ac:dyDescent="0.25">
      <c r="A35" s="3" t="s">
        <v>32</v>
      </c>
      <c r="B35" s="3">
        <v>44205</v>
      </c>
      <c r="C35" s="4" t="s">
        <v>7</v>
      </c>
      <c r="D35" s="4" t="s">
        <v>5</v>
      </c>
      <c r="E35" s="5">
        <v>805</v>
      </c>
    </row>
    <row r="36" spans="1:5" outlineLevel="2" x14ac:dyDescent="0.25">
      <c r="A36" s="3" t="s">
        <v>32</v>
      </c>
      <c r="B36" s="3">
        <v>44205</v>
      </c>
      <c r="C36" s="4" t="s">
        <v>7</v>
      </c>
      <c r="D36" s="4" t="s">
        <v>6</v>
      </c>
      <c r="E36" s="5">
        <v>4439</v>
      </c>
    </row>
    <row r="37" spans="1:5" outlineLevel="1" x14ac:dyDescent="0.25">
      <c r="A37" s="3"/>
      <c r="B37" s="121" t="s">
        <v>195</v>
      </c>
      <c r="C37" s="4" t="e">
        <f>SUBTOTAL(1,C34:C36)</f>
        <v>#DIV/0!</v>
      </c>
      <c r="D37" s="4"/>
      <c r="E37" s="5"/>
    </row>
    <row r="38" spans="1:5" outlineLevel="2" x14ac:dyDescent="0.25">
      <c r="A38" s="3" t="s">
        <v>32</v>
      </c>
      <c r="B38" s="3">
        <v>44206</v>
      </c>
      <c r="C38" s="4" t="s">
        <v>8</v>
      </c>
      <c r="D38" s="4" t="s">
        <v>190</v>
      </c>
      <c r="E38" s="5">
        <v>10479</v>
      </c>
    </row>
    <row r="39" spans="1:5" outlineLevel="2" x14ac:dyDescent="0.25">
      <c r="A39" s="3" t="s">
        <v>32</v>
      </c>
      <c r="B39" s="3">
        <v>44206</v>
      </c>
      <c r="C39" s="4" t="s">
        <v>8</v>
      </c>
      <c r="D39" s="4" t="s">
        <v>5</v>
      </c>
      <c r="E39" s="5">
        <v>10591</v>
      </c>
    </row>
    <row r="40" spans="1:5" outlineLevel="2" x14ac:dyDescent="0.25">
      <c r="A40" s="3" t="s">
        <v>32</v>
      </c>
      <c r="B40" s="3">
        <v>44206</v>
      </c>
      <c r="C40" s="4" t="s">
        <v>8</v>
      </c>
      <c r="D40" s="4" t="s">
        <v>6</v>
      </c>
      <c r="E40" s="5">
        <v>3944</v>
      </c>
    </row>
    <row r="41" spans="1:5" outlineLevel="1" x14ac:dyDescent="0.25">
      <c r="A41" s="3"/>
      <c r="B41" s="121" t="s">
        <v>196</v>
      </c>
      <c r="C41" s="4" t="e">
        <f>SUBTOTAL(1,C38:C40)</f>
        <v>#DIV/0!</v>
      </c>
      <c r="D41" s="4"/>
      <c r="E41" s="5"/>
    </row>
    <row r="42" spans="1:5" outlineLevel="2" x14ac:dyDescent="0.25">
      <c r="A42" s="3" t="s">
        <v>32</v>
      </c>
      <c r="B42" s="3">
        <v>44207</v>
      </c>
      <c r="C42" s="4" t="s">
        <v>9</v>
      </c>
      <c r="D42" s="4" t="s">
        <v>190</v>
      </c>
      <c r="E42" s="5">
        <v>9345</v>
      </c>
    </row>
    <row r="43" spans="1:5" outlineLevel="2" x14ac:dyDescent="0.25">
      <c r="A43" s="3" t="s">
        <v>32</v>
      </c>
      <c r="B43" s="3">
        <v>44207</v>
      </c>
      <c r="C43" s="4" t="s">
        <v>9</v>
      </c>
      <c r="D43" s="4" t="s">
        <v>5</v>
      </c>
      <c r="E43" s="5">
        <v>8698</v>
      </c>
    </row>
    <row r="44" spans="1:5" outlineLevel="2" x14ac:dyDescent="0.25">
      <c r="A44" s="3" t="s">
        <v>32</v>
      </c>
      <c r="B44" s="3">
        <v>44207</v>
      </c>
      <c r="C44" s="4" t="s">
        <v>9</v>
      </c>
      <c r="D44" s="4" t="s">
        <v>6</v>
      </c>
      <c r="E44" s="5">
        <v>2331</v>
      </c>
    </row>
    <row r="45" spans="1:5" outlineLevel="1" x14ac:dyDescent="0.25">
      <c r="A45" s="3"/>
      <c r="B45" s="121" t="s">
        <v>197</v>
      </c>
      <c r="C45" s="4" t="e">
        <f>SUBTOTAL(1,C42:C44)</f>
        <v>#DIV/0!</v>
      </c>
      <c r="D45" s="4"/>
      <c r="E45" s="5"/>
    </row>
    <row r="46" spans="1:5" outlineLevel="2" x14ac:dyDescent="0.25">
      <c r="A46" s="3" t="s">
        <v>32</v>
      </c>
      <c r="B46" s="3">
        <v>44208</v>
      </c>
      <c r="C46" s="4" t="s">
        <v>10</v>
      </c>
      <c r="D46" s="4" t="s">
        <v>190</v>
      </c>
      <c r="E46" s="5">
        <v>8561</v>
      </c>
    </row>
    <row r="47" spans="1:5" outlineLevel="2" x14ac:dyDescent="0.25">
      <c r="A47" s="3" t="s">
        <v>32</v>
      </c>
      <c r="B47" s="3">
        <v>44208</v>
      </c>
      <c r="C47" s="4" t="s">
        <v>10</v>
      </c>
      <c r="D47" s="4" t="s">
        <v>5</v>
      </c>
      <c r="E47" s="5">
        <v>10309</v>
      </c>
    </row>
    <row r="48" spans="1:5" outlineLevel="2" x14ac:dyDescent="0.25">
      <c r="A48" s="3" t="s">
        <v>32</v>
      </c>
      <c r="B48" s="3">
        <v>44208</v>
      </c>
      <c r="C48" s="4" t="s">
        <v>10</v>
      </c>
      <c r="D48" s="4" t="s">
        <v>6</v>
      </c>
      <c r="E48" s="5">
        <v>427</v>
      </c>
    </row>
    <row r="49" spans="1:5" outlineLevel="1" x14ac:dyDescent="0.25">
      <c r="A49" s="3"/>
      <c r="B49" s="121" t="s">
        <v>198</v>
      </c>
      <c r="C49" s="4" t="e">
        <f>SUBTOTAL(1,C46:C48)</f>
        <v>#DIV/0!</v>
      </c>
      <c r="D49" s="4"/>
      <c r="E49" s="5"/>
    </row>
    <row r="50" spans="1:5" outlineLevel="2" x14ac:dyDescent="0.25">
      <c r="A50" s="3" t="s">
        <v>32</v>
      </c>
      <c r="B50" s="3">
        <v>44209</v>
      </c>
      <c r="C50" s="4" t="s">
        <v>11</v>
      </c>
      <c r="D50" s="4" t="s">
        <v>190</v>
      </c>
      <c r="E50" s="5">
        <v>10115</v>
      </c>
    </row>
    <row r="51" spans="1:5" outlineLevel="2" x14ac:dyDescent="0.25">
      <c r="A51" s="3" t="s">
        <v>32</v>
      </c>
      <c r="B51" s="3">
        <v>44209</v>
      </c>
      <c r="C51" s="4" t="s">
        <v>11</v>
      </c>
      <c r="D51" s="4" t="s">
        <v>5</v>
      </c>
      <c r="E51" s="5">
        <v>5958</v>
      </c>
    </row>
    <row r="52" spans="1:5" outlineLevel="2" x14ac:dyDescent="0.25">
      <c r="A52" s="3" t="s">
        <v>32</v>
      </c>
      <c r="B52" s="3">
        <v>44209</v>
      </c>
      <c r="C52" s="4" t="s">
        <v>11</v>
      </c>
      <c r="D52" s="4" t="s">
        <v>6</v>
      </c>
      <c r="E52" s="5">
        <v>6414</v>
      </c>
    </row>
    <row r="53" spans="1:5" outlineLevel="1" x14ac:dyDescent="0.25">
      <c r="A53" s="3"/>
      <c r="B53" s="121" t="s">
        <v>199</v>
      </c>
      <c r="C53" s="4" t="e">
        <f>SUBTOTAL(1,C50:C52)</f>
        <v>#DIV/0!</v>
      </c>
      <c r="D53" s="4"/>
      <c r="E53" s="5"/>
    </row>
    <row r="54" spans="1:5" outlineLevel="2" x14ac:dyDescent="0.25">
      <c r="A54" s="3" t="s">
        <v>32</v>
      </c>
      <c r="B54" s="3">
        <v>44210</v>
      </c>
      <c r="C54" s="4" t="s">
        <v>12</v>
      </c>
      <c r="D54" s="4" t="s">
        <v>190</v>
      </c>
      <c r="E54" s="5">
        <v>2993</v>
      </c>
    </row>
    <row r="55" spans="1:5" outlineLevel="2" x14ac:dyDescent="0.25">
      <c r="A55" s="3" t="s">
        <v>32</v>
      </c>
      <c r="B55" s="3">
        <v>44210</v>
      </c>
      <c r="C55" s="4" t="s">
        <v>12</v>
      </c>
      <c r="D55" s="4" t="s">
        <v>5</v>
      </c>
      <c r="E55" s="5">
        <v>6365</v>
      </c>
    </row>
    <row r="56" spans="1:5" outlineLevel="2" x14ac:dyDescent="0.25">
      <c r="A56" s="3" t="s">
        <v>32</v>
      </c>
      <c r="B56" s="3">
        <v>44210</v>
      </c>
      <c r="C56" s="4" t="s">
        <v>12</v>
      </c>
      <c r="D56" s="4" t="s">
        <v>6</v>
      </c>
      <c r="E56" s="5">
        <v>765</v>
      </c>
    </row>
    <row r="57" spans="1:5" outlineLevel="1" x14ac:dyDescent="0.25">
      <c r="A57" s="3"/>
      <c r="B57" s="121" t="s">
        <v>200</v>
      </c>
      <c r="C57" s="4" t="e">
        <f>SUBTOTAL(1,C54:C56)</f>
        <v>#DIV/0!</v>
      </c>
      <c r="D57" s="4"/>
      <c r="E57" s="5"/>
    </row>
    <row r="58" spans="1:5" outlineLevel="2" x14ac:dyDescent="0.25">
      <c r="A58" s="3" t="s">
        <v>32</v>
      </c>
      <c r="B58" s="3">
        <v>44211</v>
      </c>
      <c r="C58" s="4" t="s">
        <v>4</v>
      </c>
      <c r="D58" s="4" t="s">
        <v>190</v>
      </c>
      <c r="E58" s="5">
        <v>9844</v>
      </c>
    </row>
    <row r="59" spans="1:5" outlineLevel="2" x14ac:dyDescent="0.25">
      <c r="A59" s="3" t="s">
        <v>32</v>
      </c>
      <c r="B59" s="3">
        <v>44211</v>
      </c>
      <c r="C59" s="4" t="s">
        <v>4</v>
      </c>
      <c r="D59" s="4" t="s">
        <v>5</v>
      </c>
      <c r="E59" s="5">
        <v>4378</v>
      </c>
    </row>
    <row r="60" spans="1:5" outlineLevel="2" x14ac:dyDescent="0.25">
      <c r="A60" s="3" t="s">
        <v>32</v>
      </c>
      <c r="B60" s="3">
        <v>44211</v>
      </c>
      <c r="C60" s="4" t="s">
        <v>4</v>
      </c>
      <c r="D60" s="4" t="s">
        <v>6</v>
      </c>
      <c r="E60" s="5">
        <v>3222</v>
      </c>
    </row>
    <row r="61" spans="1:5" outlineLevel="1" x14ac:dyDescent="0.25">
      <c r="A61" s="3"/>
      <c r="B61" s="121" t="s">
        <v>194</v>
      </c>
      <c r="C61" s="4" t="e">
        <f>SUBTOTAL(1,C58:C60)</f>
        <v>#DIV/0!</v>
      </c>
      <c r="D61" s="4"/>
      <c r="E61" s="5"/>
    </row>
    <row r="62" spans="1:5" outlineLevel="2" x14ac:dyDescent="0.25">
      <c r="A62" s="3" t="s">
        <v>32</v>
      </c>
      <c r="B62" s="3">
        <v>44212</v>
      </c>
      <c r="C62" s="4" t="s">
        <v>7</v>
      </c>
      <c r="D62" s="4" t="s">
        <v>190</v>
      </c>
      <c r="E62" s="5">
        <v>6156</v>
      </c>
    </row>
    <row r="63" spans="1:5" outlineLevel="2" x14ac:dyDescent="0.25">
      <c r="A63" s="3" t="s">
        <v>32</v>
      </c>
      <c r="B63" s="3">
        <v>44212</v>
      </c>
      <c r="C63" s="4" t="s">
        <v>7</v>
      </c>
      <c r="D63" s="4" t="s">
        <v>5</v>
      </c>
      <c r="E63" s="5">
        <v>11945</v>
      </c>
    </row>
    <row r="64" spans="1:5" outlineLevel="2" x14ac:dyDescent="0.25">
      <c r="A64" s="3" t="s">
        <v>32</v>
      </c>
      <c r="B64" s="3">
        <v>44212</v>
      </c>
      <c r="C64" s="4" t="s">
        <v>7</v>
      </c>
      <c r="D64" s="4" t="s">
        <v>6</v>
      </c>
      <c r="E64" s="5">
        <v>8225</v>
      </c>
    </row>
    <row r="65" spans="1:5" outlineLevel="1" x14ac:dyDescent="0.25">
      <c r="A65" s="3"/>
      <c r="B65" s="121" t="s">
        <v>195</v>
      </c>
      <c r="C65" s="4" t="e">
        <f>SUBTOTAL(1,C62:C64)</f>
        <v>#DIV/0!</v>
      </c>
      <c r="D65" s="4"/>
      <c r="E65" s="5"/>
    </row>
    <row r="66" spans="1:5" outlineLevel="2" x14ac:dyDescent="0.25">
      <c r="A66" s="3" t="s">
        <v>32</v>
      </c>
      <c r="B66" s="3">
        <v>44213</v>
      </c>
      <c r="C66" s="4" t="s">
        <v>8</v>
      </c>
      <c r="D66" s="4" t="s">
        <v>190</v>
      </c>
      <c r="E66" s="5">
        <v>11426</v>
      </c>
    </row>
    <row r="67" spans="1:5" outlineLevel="2" x14ac:dyDescent="0.25">
      <c r="A67" s="3" t="s">
        <v>32</v>
      </c>
      <c r="B67" s="3">
        <v>44213</v>
      </c>
      <c r="C67" s="4" t="s">
        <v>8</v>
      </c>
      <c r="D67" s="4" t="s">
        <v>5</v>
      </c>
      <c r="E67" s="5">
        <v>9380</v>
      </c>
    </row>
    <row r="68" spans="1:5" outlineLevel="2" x14ac:dyDescent="0.25">
      <c r="A68" s="3" t="s">
        <v>32</v>
      </c>
      <c r="B68" s="3">
        <v>44213</v>
      </c>
      <c r="C68" s="4" t="s">
        <v>8</v>
      </c>
      <c r="D68" s="4" t="s">
        <v>6</v>
      </c>
      <c r="E68" s="5">
        <v>5219</v>
      </c>
    </row>
    <row r="69" spans="1:5" outlineLevel="1" x14ac:dyDescent="0.25">
      <c r="A69" s="3"/>
      <c r="B69" s="121" t="s">
        <v>196</v>
      </c>
      <c r="C69" s="4" t="e">
        <f>SUBTOTAL(1,C66:C68)</f>
        <v>#DIV/0!</v>
      </c>
      <c r="D69" s="4"/>
      <c r="E69" s="5"/>
    </row>
    <row r="70" spans="1:5" outlineLevel="2" x14ac:dyDescent="0.25">
      <c r="A70" s="3" t="s">
        <v>32</v>
      </c>
      <c r="B70" s="3">
        <v>44214</v>
      </c>
      <c r="C70" s="4" t="s">
        <v>9</v>
      </c>
      <c r="D70" s="4" t="s">
        <v>190</v>
      </c>
      <c r="E70" s="5">
        <v>8925</v>
      </c>
    </row>
    <row r="71" spans="1:5" outlineLevel="2" x14ac:dyDescent="0.25">
      <c r="A71" s="3" t="s">
        <v>32</v>
      </c>
      <c r="B71" s="3">
        <v>44214</v>
      </c>
      <c r="C71" s="4" t="s">
        <v>9</v>
      </c>
      <c r="D71" s="4" t="s">
        <v>5</v>
      </c>
      <c r="E71" s="5">
        <v>9500</v>
      </c>
    </row>
    <row r="72" spans="1:5" outlineLevel="2" x14ac:dyDescent="0.25">
      <c r="A72" s="3" t="s">
        <v>32</v>
      </c>
      <c r="B72" s="3">
        <v>44214</v>
      </c>
      <c r="C72" s="4" t="s">
        <v>9</v>
      </c>
      <c r="D72" s="4" t="s">
        <v>6</v>
      </c>
      <c r="E72" s="5">
        <v>4497</v>
      </c>
    </row>
    <row r="73" spans="1:5" outlineLevel="1" x14ac:dyDescent="0.25">
      <c r="A73" s="3"/>
      <c r="B73" s="121" t="s">
        <v>197</v>
      </c>
      <c r="C73" s="4" t="e">
        <f>SUBTOTAL(1,C70:C72)</f>
        <v>#DIV/0!</v>
      </c>
      <c r="D73" s="4"/>
      <c r="E73" s="5"/>
    </row>
    <row r="74" spans="1:5" outlineLevel="2" x14ac:dyDescent="0.25">
      <c r="A74" s="3" t="s">
        <v>32</v>
      </c>
      <c r="B74" s="3">
        <v>44215</v>
      </c>
      <c r="C74" s="4" t="s">
        <v>10</v>
      </c>
      <c r="D74" s="4" t="s">
        <v>190</v>
      </c>
      <c r="E74" s="5">
        <v>11450</v>
      </c>
    </row>
    <row r="75" spans="1:5" outlineLevel="2" x14ac:dyDescent="0.25">
      <c r="A75" s="3" t="s">
        <v>32</v>
      </c>
      <c r="B75" s="3">
        <v>44215</v>
      </c>
      <c r="C75" s="4" t="s">
        <v>10</v>
      </c>
      <c r="D75" s="4" t="s">
        <v>5</v>
      </c>
      <c r="E75" s="5">
        <v>1131</v>
      </c>
    </row>
    <row r="76" spans="1:5" outlineLevel="2" x14ac:dyDescent="0.25">
      <c r="A76" s="3" t="s">
        <v>32</v>
      </c>
      <c r="B76" s="3">
        <v>44215</v>
      </c>
      <c r="C76" s="4" t="s">
        <v>10</v>
      </c>
      <c r="D76" s="4" t="s">
        <v>6</v>
      </c>
      <c r="E76" s="5">
        <v>6097</v>
      </c>
    </row>
    <row r="77" spans="1:5" outlineLevel="1" x14ac:dyDescent="0.25">
      <c r="A77" s="3"/>
      <c r="B77" s="121" t="s">
        <v>198</v>
      </c>
      <c r="C77" s="4" t="e">
        <f>SUBTOTAL(1,C74:C76)</f>
        <v>#DIV/0!</v>
      </c>
      <c r="D77" s="4"/>
      <c r="E77" s="5"/>
    </row>
    <row r="78" spans="1:5" outlineLevel="2" x14ac:dyDescent="0.25">
      <c r="A78" s="3" t="s">
        <v>32</v>
      </c>
      <c r="B78" s="3">
        <v>44216</v>
      </c>
      <c r="C78" s="4" t="s">
        <v>11</v>
      </c>
      <c r="D78" s="4" t="s">
        <v>190</v>
      </c>
      <c r="E78" s="5">
        <v>2853</v>
      </c>
    </row>
    <row r="79" spans="1:5" outlineLevel="2" x14ac:dyDescent="0.25">
      <c r="A79" s="3" t="s">
        <v>32</v>
      </c>
      <c r="B79" s="3">
        <v>44216</v>
      </c>
      <c r="C79" s="4" t="s">
        <v>11</v>
      </c>
      <c r="D79" s="4" t="s">
        <v>5</v>
      </c>
      <c r="E79" s="5">
        <v>10510</v>
      </c>
    </row>
    <row r="80" spans="1:5" outlineLevel="2" x14ac:dyDescent="0.25">
      <c r="A80" s="3" t="s">
        <v>32</v>
      </c>
      <c r="B80" s="3">
        <v>44216</v>
      </c>
      <c r="C80" s="4" t="s">
        <v>11</v>
      </c>
      <c r="D80" s="4" t="s">
        <v>6</v>
      </c>
      <c r="E80" s="5">
        <v>1278</v>
      </c>
    </row>
    <row r="81" spans="1:5" outlineLevel="1" x14ac:dyDescent="0.25">
      <c r="A81" s="3"/>
      <c r="B81" s="121" t="s">
        <v>199</v>
      </c>
      <c r="C81" s="4" t="e">
        <f>SUBTOTAL(1,C78:C80)</f>
        <v>#DIV/0!</v>
      </c>
      <c r="D81" s="4"/>
      <c r="E81" s="5"/>
    </row>
    <row r="82" spans="1:5" outlineLevel="2" x14ac:dyDescent="0.25">
      <c r="A82" s="3" t="s">
        <v>32</v>
      </c>
      <c r="B82" s="3">
        <v>44217</v>
      </c>
      <c r="C82" s="4" t="s">
        <v>12</v>
      </c>
      <c r="D82" s="4" t="s">
        <v>190</v>
      </c>
      <c r="E82" s="5">
        <v>6556</v>
      </c>
    </row>
    <row r="83" spans="1:5" outlineLevel="2" x14ac:dyDescent="0.25">
      <c r="A83" s="3" t="s">
        <v>32</v>
      </c>
      <c r="B83" s="3">
        <v>44217</v>
      </c>
      <c r="C83" s="4" t="s">
        <v>12</v>
      </c>
      <c r="D83" s="4" t="s">
        <v>5</v>
      </c>
      <c r="E83" s="5">
        <v>989</v>
      </c>
    </row>
    <row r="84" spans="1:5" outlineLevel="2" x14ac:dyDescent="0.25">
      <c r="A84" s="3" t="s">
        <v>32</v>
      </c>
      <c r="B84" s="3">
        <v>44217</v>
      </c>
      <c r="C84" s="4" t="s">
        <v>12</v>
      </c>
      <c r="D84" s="120" t="s">
        <v>6</v>
      </c>
      <c r="E84" s="5">
        <v>9676</v>
      </c>
    </row>
    <row r="85" spans="1:5" outlineLevel="1" x14ac:dyDescent="0.25">
      <c r="A85" s="3"/>
      <c r="B85" s="121" t="s">
        <v>200</v>
      </c>
      <c r="C85" s="4" t="e">
        <f>SUBTOTAL(1,C82:C84)</f>
        <v>#DIV/0!</v>
      </c>
      <c r="D85" s="120"/>
      <c r="E85" s="5"/>
    </row>
    <row r="86" spans="1:5" outlineLevel="2" x14ac:dyDescent="0.25">
      <c r="A86" s="3" t="s">
        <v>33</v>
      </c>
      <c r="B86" s="3">
        <v>44197</v>
      </c>
      <c r="C86" s="4" t="s">
        <v>4</v>
      </c>
      <c r="D86" s="4" t="s">
        <v>190</v>
      </c>
      <c r="E86" s="5">
        <v>3594</v>
      </c>
    </row>
    <row r="87" spans="1:5" outlineLevel="2" x14ac:dyDescent="0.25">
      <c r="A87" s="3" t="s">
        <v>33</v>
      </c>
      <c r="B87" s="3">
        <v>44197</v>
      </c>
      <c r="C87" s="4" t="s">
        <v>4</v>
      </c>
      <c r="D87" s="4" t="s">
        <v>5</v>
      </c>
      <c r="E87" s="5">
        <v>4413</v>
      </c>
    </row>
    <row r="88" spans="1:5" outlineLevel="2" x14ac:dyDescent="0.25">
      <c r="A88" s="3" t="s">
        <v>33</v>
      </c>
      <c r="B88" s="3">
        <v>44197</v>
      </c>
      <c r="C88" s="4" t="s">
        <v>4</v>
      </c>
      <c r="D88" s="4" t="s">
        <v>6</v>
      </c>
      <c r="E88" s="5">
        <v>9647</v>
      </c>
    </row>
    <row r="89" spans="1:5" outlineLevel="1" x14ac:dyDescent="0.25">
      <c r="A89" s="3"/>
      <c r="B89" s="121" t="s">
        <v>194</v>
      </c>
      <c r="C89" s="4" t="e">
        <f>SUBTOTAL(1,C86:C88)</f>
        <v>#DIV/0!</v>
      </c>
      <c r="D89" s="4"/>
      <c r="E89" s="5"/>
    </row>
    <row r="90" spans="1:5" outlineLevel="2" x14ac:dyDescent="0.25">
      <c r="A90" s="3" t="s">
        <v>33</v>
      </c>
      <c r="B90" s="3">
        <v>44198</v>
      </c>
      <c r="C90" s="4" t="s">
        <v>7</v>
      </c>
      <c r="D90" s="4" t="s">
        <v>190</v>
      </c>
      <c r="E90" s="5">
        <v>11043</v>
      </c>
    </row>
    <row r="91" spans="1:5" outlineLevel="2" x14ac:dyDescent="0.25">
      <c r="A91" s="3" t="s">
        <v>33</v>
      </c>
      <c r="B91" s="3">
        <v>44198</v>
      </c>
      <c r="C91" s="4" t="s">
        <v>7</v>
      </c>
      <c r="D91" s="4" t="s">
        <v>5</v>
      </c>
      <c r="E91" s="5">
        <v>5879</v>
      </c>
    </row>
    <row r="92" spans="1:5" outlineLevel="2" x14ac:dyDescent="0.25">
      <c r="A92" s="3" t="s">
        <v>33</v>
      </c>
      <c r="B92" s="3">
        <v>44198</v>
      </c>
      <c r="C92" s="4" t="s">
        <v>7</v>
      </c>
      <c r="D92" s="4" t="s">
        <v>6</v>
      </c>
      <c r="E92" s="5">
        <v>3145</v>
      </c>
    </row>
    <row r="93" spans="1:5" outlineLevel="1" x14ac:dyDescent="0.25">
      <c r="A93" s="3"/>
      <c r="B93" s="121" t="s">
        <v>195</v>
      </c>
      <c r="C93" s="4" t="e">
        <f>SUBTOTAL(1,C90:C92)</f>
        <v>#DIV/0!</v>
      </c>
      <c r="D93" s="4"/>
      <c r="E93" s="5"/>
    </row>
    <row r="94" spans="1:5" outlineLevel="2" x14ac:dyDescent="0.25">
      <c r="A94" s="3" t="s">
        <v>33</v>
      </c>
      <c r="B94" s="3">
        <v>44199</v>
      </c>
      <c r="C94" s="4" t="s">
        <v>8</v>
      </c>
      <c r="D94" s="4" t="s">
        <v>190</v>
      </c>
      <c r="E94" s="5">
        <v>788</v>
      </c>
    </row>
    <row r="95" spans="1:5" outlineLevel="2" x14ac:dyDescent="0.25">
      <c r="A95" s="3" t="s">
        <v>33</v>
      </c>
      <c r="B95" s="3">
        <v>44199</v>
      </c>
      <c r="C95" s="4" t="s">
        <v>8</v>
      </c>
      <c r="D95" s="4" t="s">
        <v>5</v>
      </c>
      <c r="E95" s="5">
        <v>11541</v>
      </c>
    </row>
    <row r="96" spans="1:5" outlineLevel="2" x14ac:dyDescent="0.25">
      <c r="A96" s="3" t="s">
        <v>33</v>
      </c>
      <c r="B96" s="3">
        <v>44199</v>
      </c>
      <c r="C96" s="4" t="s">
        <v>8</v>
      </c>
      <c r="D96" s="4" t="s">
        <v>6</v>
      </c>
      <c r="E96" s="5">
        <v>1317</v>
      </c>
    </row>
    <row r="97" spans="1:5" outlineLevel="1" x14ac:dyDescent="0.25">
      <c r="A97" s="3"/>
      <c r="B97" s="121" t="s">
        <v>196</v>
      </c>
      <c r="C97" s="4" t="e">
        <f>SUBTOTAL(1,C94:C96)</f>
        <v>#DIV/0!</v>
      </c>
      <c r="D97" s="4"/>
      <c r="E97" s="5"/>
    </row>
    <row r="98" spans="1:5" outlineLevel="2" x14ac:dyDescent="0.25">
      <c r="A98" s="3" t="s">
        <v>33</v>
      </c>
      <c r="B98" s="3">
        <v>44200</v>
      </c>
      <c r="C98" s="4" t="s">
        <v>9</v>
      </c>
      <c r="D98" s="4" t="s">
        <v>190</v>
      </c>
      <c r="E98" s="5">
        <v>557</v>
      </c>
    </row>
    <row r="99" spans="1:5" outlineLevel="2" x14ac:dyDescent="0.25">
      <c r="A99" s="3" t="s">
        <v>33</v>
      </c>
      <c r="B99" s="3">
        <v>44200</v>
      </c>
      <c r="C99" s="4" t="s">
        <v>9</v>
      </c>
      <c r="D99" s="4" t="s">
        <v>5</v>
      </c>
      <c r="E99" s="5">
        <v>10748</v>
      </c>
    </row>
    <row r="100" spans="1:5" outlineLevel="2" x14ac:dyDescent="0.25">
      <c r="A100" s="3" t="s">
        <v>33</v>
      </c>
      <c r="B100" s="3">
        <v>44200</v>
      </c>
      <c r="C100" s="4" t="s">
        <v>9</v>
      </c>
      <c r="D100" s="4" t="s">
        <v>6</v>
      </c>
      <c r="E100" s="5">
        <v>6139</v>
      </c>
    </row>
    <row r="101" spans="1:5" outlineLevel="1" x14ac:dyDescent="0.25">
      <c r="A101" s="3"/>
      <c r="B101" s="121" t="s">
        <v>197</v>
      </c>
      <c r="C101" s="4" t="e">
        <f>SUBTOTAL(1,C98:C100)</f>
        <v>#DIV/0!</v>
      </c>
      <c r="D101" s="4"/>
      <c r="E101" s="5"/>
    </row>
    <row r="102" spans="1:5" outlineLevel="2" x14ac:dyDescent="0.25">
      <c r="A102" s="3" t="s">
        <v>33</v>
      </c>
      <c r="B102" s="3">
        <v>44201</v>
      </c>
      <c r="C102" s="4" t="s">
        <v>10</v>
      </c>
      <c r="D102" s="4" t="s">
        <v>190</v>
      </c>
      <c r="E102" s="5">
        <v>9500</v>
      </c>
    </row>
    <row r="103" spans="1:5" outlineLevel="2" x14ac:dyDescent="0.25">
      <c r="A103" s="3" t="s">
        <v>33</v>
      </c>
      <c r="B103" s="3">
        <v>44201</v>
      </c>
      <c r="C103" s="4" t="s">
        <v>10</v>
      </c>
      <c r="D103" s="4" t="s">
        <v>5</v>
      </c>
      <c r="E103" s="5">
        <v>7506</v>
      </c>
    </row>
    <row r="104" spans="1:5" outlineLevel="2" x14ac:dyDescent="0.25">
      <c r="A104" s="3" t="s">
        <v>33</v>
      </c>
      <c r="B104" s="3">
        <v>44201</v>
      </c>
      <c r="C104" s="4" t="s">
        <v>10</v>
      </c>
      <c r="D104" s="4" t="s">
        <v>6</v>
      </c>
      <c r="E104" s="5">
        <v>4654</v>
      </c>
    </row>
    <row r="105" spans="1:5" outlineLevel="1" x14ac:dyDescent="0.25">
      <c r="A105" s="3"/>
      <c r="B105" s="121" t="s">
        <v>198</v>
      </c>
      <c r="C105" s="4" t="e">
        <f>SUBTOTAL(1,C102:C104)</f>
        <v>#DIV/0!</v>
      </c>
      <c r="D105" s="4"/>
      <c r="E105" s="5"/>
    </row>
    <row r="106" spans="1:5" outlineLevel="2" x14ac:dyDescent="0.25">
      <c r="A106" s="3" t="s">
        <v>33</v>
      </c>
      <c r="B106" s="3">
        <v>44202</v>
      </c>
      <c r="C106" s="4" t="s">
        <v>11</v>
      </c>
      <c r="D106" s="4" t="s">
        <v>190</v>
      </c>
      <c r="E106" s="5">
        <v>7944</v>
      </c>
    </row>
    <row r="107" spans="1:5" outlineLevel="2" x14ac:dyDescent="0.25">
      <c r="A107" s="3" t="s">
        <v>33</v>
      </c>
      <c r="B107" s="3">
        <v>44202</v>
      </c>
      <c r="C107" s="4" t="s">
        <v>11</v>
      </c>
      <c r="D107" s="4" t="s">
        <v>5</v>
      </c>
      <c r="E107" s="5">
        <v>8209</v>
      </c>
    </row>
    <row r="108" spans="1:5" outlineLevel="2" x14ac:dyDescent="0.25">
      <c r="A108" s="3" t="s">
        <v>33</v>
      </c>
      <c r="B108" s="3">
        <v>44202</v>
      </c>
      <c r="C108" s="4" t="s">
        <v>11</v>
      </c>
      <c r="D108" s="4" t="s">
        <v>6</v>
      </c>
      <c r="E108" s="5">
        <v>8022</v>
      </c>
    </row>
    <row r="109" spans="1:5" outlineLevel="1" x14ac:dyDescent="0.25">
      <c r="A109" s="3"/>
      <c r="B109" s="121" t="s">
        <v>199</v>
      </c>
      <c r="C109" s="4" t="e">
        <f>SUBTOTAL(1,C106:C108)</f>
        <v>#DIV/0!</v>
      </c>
      <c r="D109" s="4"/>
      <c r="E109" s="5"/>
    </row>
    <row r="110" spans="1:5" outlineLevel="2" x14ac:dyDescent="0.25">
      <c r="A110" s="3" t="s">
        <v>33</v>
      </c>
      <c r="B110" s="3">
        <v>44203</v>
      </c>
      <c r="C110" s="4" t="s">
        <v>12</v>
      </c>
      <c r="D110" s="4" t="s">
        <v>190</v>
      </c>
      <c r="E110" s="5">
        <v>2484</v>
      </c>
    </row>
    <row r="111" spans="1:5" outlineLevel="2" x14ac:dyDescent="0.25">
      <c r="A111" s="3" t="s">
        <v>33</v>
      </c>
      <c r="B111" s="3">
        <v>44203</v>
      </c>
      <c r="C111" s="4" t="s">
        <v>12</v>
      </c>
      <c r="D111" s="4" t="s">
        <v>5</v>
      </c>
      <c r="E111" s="5">
        <v>2876</v>
      </c>
    </row>
    <row r="112" spans="1:5" outlineLevel="2" x14ac:dyDescent="0.25">
      <c r="A112" s="3" t="s">
        <v>33</v>
      </c>
      <c r="B112" s="3">
        <v>44203</v>
      </c>
      <c r="C112" s="4" t="s">
        <v>12</v>
      </c>
      <c r="D112" s="4" t="s">
        <v>6</v>
      </c>
      <c r="E112" s="5">
        <v>1937</v>
      </c>
    </row>
    <row r="113" spans="1:5" outlineLevel="1" x14ac:dyDescent="0.25">
      <c r="A113" s="3"/>
      <c r="B113" s="121" t="s">
        <v>200</v>
      </c>
      <c r="C113" s="4" t="e">
        <f>SUBTOTAL(1,C110:C112)</f>
        <v>#DIV/0!</v>
      </c>
      <c r="D113" s="4"/>
      <c r="E113" s="5"/>
    </row>
    <row r="114" spans="1:5" outlineLevel="2" x14ac:dyDescent="0.25">
      <c r="A114" s="3" t="s">
        <v>33</v>
      </c>
      <c r="B114" s="3">
        <v>44204</v>
      </c>
      <c r="C114" s="4" t="s">
        <v>4</v>
      </c>
      <c r="D114" s="4" t="s">
        <v>190</v>
      </c>
      <c r="E114" s="5">
        <v>5377</v>
      </c>
    </row>
    <row r="115" spans="1:5" outlineLevel="2" x14ac:dyDescent="0.25">
      <c r="A115" s="3" t="s">
        <v>33</v>
      </c>
      <c r="B115" s="3">
        <v>44204</v>
      </c>
      <c r="C115" s="4" t="s">
        <v>4</v>
      </c>
      <c r="D115" s="4" t="s">
        <v>5</v>
      </c>
      <c r="E115" s="5">
        <v>3083</v>
      </c>
    </row>
    <row r="116" spans="1:5" outlineLevel="2" x14ac:dyDescent="0.25">
      <c r="A116" s="3" t="s">
        <v>33</v>
      </c>
      <c r="B116" s="3">
        <v>44204</v>
      </c>
      <c r="C116" s="4" t="s">
        <v>4</v>
      </c>
      <c r="D116" s="4" t="s">
        <v>6</v>
      </c>
      <c r="E116" s="5">
        <v>5215</v>
      </c>
    </row>
    <row r="117" spans="1:5" outlineLevel="1" x14ac:dyDescent="0.25">
      <c r="A117" s="3"/>
      <c r="B117" s="121" t="s">
        <v>194</v>
      </c>
      <c r="C117" s="4" t="e">
        <f>SUBTOTAL(1,C114:C116)</f>
        <v>#DIV/0!</v>
      </c>
      <c r="D117" s="4"/>
      <c r="E117" s="5"/>
    </row>
    <row r="118" spans="1:5" outlineLevel="2" x14ac:dyDescent="0.25">
      <c r="A118" s="3" t="s">
        <v>33</v>
      </c>
      <c r="B118" s="3">
        <v>44205</v>
      </c>
      <c r="C118" s="4" t="s">
        <v>7</v>
      </c>
      <c r="D118" s="4" t="s">
        <v>190</v>
      </c>
      <c r="E118" s="5">
        <v>8173</v>
      </c>
    </row>
    <row r="119" spans="1:5" outlineLevel="2" x14ac:dyDescent="0.25">
      <c r="A119" s="3" t="s">
        <v>33</v>
      </c>
      <c r="B119" s="3">
        <v>44205</v>
      </c>
      <c r="C119" s="4" t="s">
        <v>7</v>
      </c>
      <c r="D119" s="4" t="s">
        <v>5</v>
      </c>
      <c r="E119" s="5">
        <v>3963</v>
      </c>
    </row>
    <row r="120" spans="1:5" outlineLevel="2" x14ac:dyDescent="0.25">
      <c r="A120" s="3" t="s">
        <v>33</v>
      </c>
      <c r="B120" s="3">
        <v>44205</v>
      </c>
      <c r="C120" s="4" t="s">
        <v>7</v>
      </c>
      <c r="D120" s="4" t="s">
        <v>6</v>
      </c>
      <c r="E120" s="5">
        <v>11987</v>
      </c>
    </row>
    <row r="121" spans="1:5" outlineLevel="1" x14ac:dyDescent="0.25">
      <c r="A121" s="3"/>
      <c r="B121" s="121" t="s">
        <v>195</v>
      </c>
      <c r="C121" s="4" t="e">
        <f>SUBTOTAL(1,C118:C120)</f>
        <v>#DIV/0!</v>
      </c>
      <c r="D121" s="4"/>
      <c r="E121" s="5"/>
    </row>
    <row r="122" spans="1:5" outlineLevel="2" x14ac:dyDescent="0.25">
      <c r="A122" s="3" t="s">
        <v>33</v>
      </c>
      <c r="B122" s="3">
        <v>44206</v>
      </c>
      <c r="C122" s="4" t="s">
        <v>8</v>
      </c>
      <c r="D122" s="4" t="s">
        <v>190</v>
      </c>
      <c r="E122" s="5">
        <v>1610</v>
      </c>
    </row>
    <row r="123" spans="1:5" outlineLevel="2" x14ac:dyDescent="0.25">
      <c r="A123" s="3" t="s">
        <v>33</v>
      </c>
      <c r="B123" s="3">
        <v>44206</v>
      </c>
      <c r="C123" s="4" t="s">
        <v>8</v>
      </c>
      <c r="D123" s="4" t="s">
        <v>5</v>
      </c>
      <c r="E123" s="5">
        <v>9832</v>
      </c>
    </row>
    <row r="124" spans="1:5" outlineLevel="2" x14ac:dyDescent="0.25">
      <c r="A124" s="3" t="s">
        <v>33</v>
      </c>
      <c r="B124" s="3">
        <v>44206</v>
      </c>
      <c r="C124" s="4" t="s">
        <v>8</v>
      </c>
      <c r="D124" s="4" t="s">
        <v>6</v>
      </c>
      <c r="E124" s="5">
        <v>7609</v>
      </c>
    </row>
    <row r="125" spans="1:5" outlineLevel="1" x14ac:dyDescent="0.25">
      <c r="A125" s="3"/>
      <c r="B125" s="121" t="s">
        <v>196</v>
      </c>
      <c r="C125" s="4" t="e">
        <f>SUBTOTAL(1,C122:C124)</f>
        <v>#DIV/0!</v>
      </c>
      <c r="D125" s="4"/>
      <c r="E125" s="5"/>
    </row>
    <row r="126" spans="1:5" outlineLevel="2" x14ac:dyDescent="0.25">
      <c r="A126" s="3" t="s">
        <v>33</v>
      </c>
      <c r="B126" s="3">
        <v>44207</v>
      </c>
      <c r="C126" s="4" t="s">
        <v>9</v>
      </c>
      <c r="D126" s="4" t="s">
        <v>190</v>
      </c>
      <c r="E126" s="5">
        <v>1096</v>
      </c>
    </row>
    <row r="127" spans="1:5" outlineLevel="2" x14ac:dyDescent="0.25">
      <c r="A127" s="3" t="s">
        <v>33</v>
      </c>
      <c r="B127" s="3">
        <v>44207</v>
      </c>
      <c r="C127" s="4" t="s">
        <v>9</v>
      </c>
      <c r="D127" s="4" t="s">
        <v>5</v>
      </c>
      <c r="E127" s="5">
        <v>11230</v>
      </c>
    </row>
    <row r="128" spans="1:5" outlineLevel="2" x14ac:dyDescent="0.25">
      <c r="A128" s="3" t="s">
        <v>33</v>
      </c>
      <c r="B128" s="3">
        <v>44207</v>
      </c>
      <c r="C128" s="4" t="s">
        <v>9</v>
      </c>
      <c r="D128" s="4" t="s">
        <v>6</v>
      </c>
      <c r="E128" s="5">
        <v>3268</v>
      </c>
    </row>
    <row r="129" spans="1:5" outlineLevel="1" x14ac:dyDescent="0.25">
      <c r="A129" s="3"/>
      <c r="B129" s="121" t="s">
        <v>197</v>
      </c>
      <c r="C129" s="4" t="e">
        <f>SUBTOTAL(1,C126:C128)</f>
        <v>#DIV/0!</v>
      </c>
      <c r="D129" s="4"/>
      <c r="E129" s="5"/>
    </row>
    <row r="130" spans="1:5" outlineLevel="2" x14ac:dyDescent="0.25">
      <c r="A130" s="3" t="s">
        <v>33</v>
      </c>
      <c r="B130" s="3">
        <v>44208</v>
      </c>
      <c r="C130" s="4" t="s">
        <v>10</v>
      </c>
      <c r="D130" s="4" t="s">
        <v>190</v>
      </c>
      <c r="E130" s="5">
        <v>7894</v>
      </c>
    </row>
    <row r="131" spans="1:5" outlineLevel="2" x14ac:dyDescent="0.25">
      <c r="A131" s="3" t="s">
        <v>33</v>
      </c>
      <c r="B131" s="3">
        <v>44208</v>
      </c>
      <c r="C131" s="4" t="s">
        <v>10</v>
      </c>
      <c r="D131" s="4" t="s">
        <v>5</v>
      </c>
      <c r="E131" s="5">
        <v>8417</v>
      </c>
    </row>
    <row r="132" spans="1:5" outlineLevel="2" x14ac:dyDescent="0.25">
      <c r="A132" s="3" t="s">
        <v>33</v>
      </c>
      <c r="B132" s="3">
        <v>44208</v>
      </c>
      <c r="C132" s="4" t="s">
        <v>10</v>
      </c>
      <c r="D132" s="4" t="s">
        <v>6</v>
      </c>
      <c r="E132" s="5">
        <v>6369</v>
      </c>
    </row>
    <row r="133" spans="1:5" outlineLevel="1" x14ac:dyDescent="0.25">
      <c r="A133" s="3"/>
      <c r="B133" s="121" t="s">
        <v>198</v>
      </c>
      <c r="C133" s="4" t="e">
        <f>SUBTOTAL(1,C130:C132)</f>
        <v>#DIV/0!</v>
      </c>
      <c r="D133" s="4"/>
      <c r="E133" s="5"/>
    </row>
    <row r="134" spans="1:5" outlineLevel="2" x14ac:dyDescent="0.25">
      <c r="A134" s="3" t="s">
        <v>33</v>
      </c>
      <c r="B134" s="3">
        <v>44209</v>
      </c>
      <c r="C134" s="4" t="s">
        <v>11</v>
      </c>
      <c r="D134" s="4" t="s">
        <v>190</v>
      </c>
      <c r="E134" s="5">
        <v>2301</v>
      </c>
    </row>
    <row r="135" spans="1:5" outlineLevel="2" x14ac:dyDescent="0.25">
      <c r="A135" s="3" t="s">
        <v>33</v>
      </c>
      <c r="B135" s="3">
        <v>44209</v>
      </c>
      <c r="C135" s="4" t="s">
        <v>11</v>
      </c>
      <c r="D135" s="4" t="s">
        <v>5</v>
      </c>
      <c r="E135" s="5">
        <v>7865</v>
      </c>
    </row>
    <row r="136" spans="1:5" outlineLevel="2" x14ac:dyDescent="0.25">
      <c r="A136" s="3" t="s">
        <v>33</v>
      </c>
      <c r="B136" s="3">
        <v>44209</v>
      </c>
      <c r="C136" s="4" t="s">
        <v>11</v>
      </c>
      <c r="D136" s="4" t="s">
        <v>6</v>
      </c>
      <c r="E136" s="5">
        <v>7307</v>
      </c>
    </row>
    <row r="137" spans="1:5" outlineLevel="1" x14ac:dyDescent="0.25">
      <c r="A137" s="3"/>
      <c r="B137" s="121" t="s">
        <v>199</v>
      </c>
      <c r="C137" s="4" t="e">
        <f>SUBTOTAL(1,C134:C136)</f>
        <v>#DIV/0!</v>
      </c>
      <c r="D137" s="4"/>
      <c r="E137" s="5"/>
    </row>
    <row r="138" spans="1:5" outlineLevel="2" x14ac:dyDescent="0.25">
      <c r="A138" s="3" t="s">
        <v>33</v>
      </c>
      <c r="B138" s="3">
        <v>44210</v>
      </c>
      <c r="C138" s="4" t="s">
        <v>12</v>
      </c>
      <c r="D138" s="4" t="s">
        <v>190</v>
      </c>
      <c r="E138" s="5">
        <v>4845</v>
      </c>
    </row>
    <row r="139" spans="1:5" outlineLevel="2" x14ac:dyDescent="0.25">
      <c r="A139" s="3" t="s">
        <v>33</v>
      </c>
      <c r="B139" s="3">
        <v>44210</v>
      </c>
      <c r="C139" s="4" t="s">
        <v>12</v>
      </c>
      <c r="D139" s="4" t="s">
        <v>5</v>
      </c>
      <c r="E139" s="5">
        <v>5374</v>
      </c>
    </row>
    <row r="140" spans="1:5" outlineLevel="2" x14ac:dyDescent="0.25">
      <c r="A140" s="3" t="s">
        <v>33</v>
      </c>
      <c r="B140" s="3">
        <v>44210</v>
      </c>
      <c r="C140" s="4" t="s">
        <v>12</v>
      </c>
      <c r="D140" s="4" t="s">
        <v>6</v>
      </c>
      <c r="E140" s="5">
        <v>3924</v>
      </c>
    </row>
    <row r="141" spans="1:5" outlineLevel="1" x14ac:dyDescent="0.25">
      <c r="A141" s="3"/>
      <c r="B141" s="121" t="s">
        <v>200</v>
      </c>
      <c r="C141" s="4" t="e">
        <f>SUBTOTAL(1,C138:C140)</f>
        <v>#DIV/0!</v>
      </c>
      <c r="D141" s="4"/>
      <c r="E141" s="5"/>
    </row>
    <row r="142" spans="1:5" outlineLevel="2" x14ac:dyDescent="0.25">
      <c r="A142" s="3" t="s">
        <v>33</v>
      </c>
      <c r="B142" s="3">
        <v>44211</v>
      </c>
      <c r="C142" s="4" t="s">
        <v>4</v>
      </c>
      <c r="D142" s="4" t="s">
        <v>190</v>
      </c>
      <c r="E142" s="5">
        <v>4960</v>
      </c>
    </row>
    <row r="143" spans="1:5" outlineLevel="2" x14ac:dyDescent="0.25">
      <c r="A143" s="3" t="s">
        <v>33</v>
      </c>
      <c r="B143" s="3">
        <v>44211</v>
      </c>
      <c r="C143" s="4" t="s">
        <v>4</v>
      </c>
      <c r="D143" s="4" t="s">
        <v>5</v>
      </c>
      <c r="E143" s="5">
        <v>1716</v>
      </c>
    </row>
    <row r="144" spans="1:5" outlineLevel="2" x14ac:dyDescent="0.25">
      <c r="A144" s="3" t="s">
        <v>33</v>
      </c>
      <c r="B144" s="3">
        <v>44211</v>
      </c>
      <c r="C144" s="4" t="s">
        <v>4</v>
      </c>
      <c r="D144" s="4" t="s">
        <v>6</v>
      </c>
      <c r="E144" s="5">
        <v>2945</v>
      </c>
    </row>
    <row r="145" spans="1:5" outlineLevel="1" x14ac:dyDescent="0.25">
      <c r="A145" s="3"/>
      <c r="B145" s="121" t="s">
        <v>194</v>
      </c>
      <c r="C145" s="4" t="e">
        <f>SUBTOTAL(1,C142:C144)</f>
        <v>#DIV/0!</v>
      </c>
      <c r="D145" s="4"/>
      <c r="E145" s="5"/>
    </row>
    <row r="146" spans="1:5" outlineLevel="2" x14ac:dyDescent="0.25">
      <c r="A146" s="3" t="s">
        <v>33</v>
      </c>
      <c r="B146" s="3">
        <v>44212</v>
      </c>
      <c r="C146" s="4" t="s">
        <v>7</v>
      </c>
      <c r="D146" s="4" t="s">
        <v>190</v>
      </c>
      <c r="E146" s="5">
        <v>3</v>
      </c>
    </row>
    <row r="147" spans="1:5" outlineLevel="2" x14ac:dyDescent="0.25">
      <c r="A147" s="3" t="s">
        <v>33</v>
      </c>
      <c r="B147" s="3">
        <v>44212</v>
      </c>
      <c r="C147" s="4" t="s">
        <v>7</v>
      </c>
      <c r="D147" s="4" t="s">
        <v>5</v>
      </c>
      <c r="E147" s="5">
        <v>288</v>
      </c>
    </row>
    <row r="148" spans="1:5" outlineLevel="2" x14ac:dyDescent="0.25">
      <c r="A148" s="3" t="s">
        <v>33</v>
      </c>
      <c r="B148" s="3">
        <v>44212</v>
      </c>
      <c r="C148" s="4" t="s">
        <v>7</v>
      </c>
      <c r="D148" s="4" t="s">
        <v>6</v>
      </c>
      <c r="E148" s="5">
        <v>2898</v>
      </c>
    </row>
    <row r="149" spans="1:5" outlineLevel="1" x14ac:dyDescent="0.25">
      <c r="A149" s="3"/>
      <c r="B149" s="121" t="s">
        <v>195</v>
      </c>
      <c r="C149" s="4" t="e">
        <f>SUBTOTAL(1,C146:C148)</f>
        <v>#DIV/0!</v>
      </c>
      <c r="D149" s="4"/>
      <c r="E149" s="5"/>
    </row>
    <row r="150" spans="1:5" outlineLevel="2" x14ac:dyDescent="0.25">
      <c r="A150" s="3" t="s">
        <v>33</v>
      </c>
      <c r="B150" s="3">
        <v>44213</v>
      </c>
      <c r="C150" s="4" t="s">
        <v>8</v>
      </c>
      <c r="D150" s="4" t="s">
        <v>190</v>
      </c>
      <c r="E150" s="5">
        <v>3725</v>
      </c>
    </row>
    <row r="151" spans="1:5" outlineLevel="2" x14ac:dyDescent="0.25">
      <c r="A151" s="3" t="s">
        <v>33</v>
      </c>
      <c r="B151" s="3">
        <v>44213</v>
      </c>
      <c r="C151" s="4" t="s">
        <v>8</v>
      </c>
      <c r="D151" s="4" t="s">
        <v>5</v>
      </c>
      <c r="E151" s="5">
        <v>2686</v>
      </c>
    </row>
    <row r="152" spans="1:5" outlineLevel="2" x14ac:dyDescent="0.25">
      <c r="A152" s="3" t="s">
        <v>33</v>
      </c>
      <c r="B152" s="3">
        <v>44213</v>
      </c>
      <c r="C152" s="4" t="s">
        <v>8</v>
      </c>
      <c r="D152" s="4" t="s">
        <v>6</v>
      </c>
      <c r="E152" s="5">
        <v>155</v>
      </c>
    </row>
    <row r="153" spans="1:5" outlineLevel="1" x14ac:dyDescent="0.25">
      <c r="A153" s="3"/>
      <c r="B153" s="121" t="s">
        <v>196</v>
      </c>
      <c r="C153" s="4" t="e">
        <f>SUBTOTAL(1,C150:C152)</f>
        <v>#DIV/0!</v>
      </c>
      <c r="D153" s="4"/>
      <c r="E153" s="5"/>
    </row>
    <row r="154" spans="1:5" outlineLevel="2" x14ac:dyDescent="0.25">
      <c r="A154" s="3" t="s">
        <v>33</v>
      </c>
      <c r="B154" s="3">
        <v>44214</v>
      </c>
      <c r="C154" s="4" t="s">
        <v>9</v>
      </c>
      <c r="D154" s="4" t="s">
        <v>190</v>
      </c>
      <c r="E154" s="5">
        <v>2703</v>
      </c>
    </row>
    <row r="155" spans="1:5" outlineLevel="2" x14ac:dyDescent="0.25">
      <c r="A155" s="3" t="s">
        <v>33</v>
      </c>
      <c r="B155" s="3">
        <v>44214</v>
      </c>
      <c r="C155" s="4" t="s">
        <v>9</v>
      </c>
      <c r="D155" s="4" t="s">
        <v>5</v>
      </c>
      <c r="E155" s="5">
        <v>10562</v>
      </c>
    </row>
    <row r="156" spans="1:5" outlineLevel="2" x14ac:dyDescent="0.25">
      <c r="A156" s="3" t="s">
        <v>33</v>
      </c>
      <c r="B156" s="3">
        <v>44214</v>
      </c>
      <c r="C156" s="4" t="s">
        <v>9</v>
      </c>
      <c r="D156" s="4" t="s">
        <v>6</v>
      </c>
      <c r="E156" s="5">
        <v>7653</v>
      </c>
    </row>
    <row r="157" spans="1:5" outlineLevel="1" x14ac:dyDescent="0.25">
      <c r="A157" s="3"/>
      <c r="B157" s="121" t="s">
        <v>197</v>
      </c>
      <c r="C157" s="4" t="e">
        <f>SUBTOTAL(1,C154:C156)</f>
        <v>#DIV/0!</v>
      </c>
      <c r="D157" s="4"/>
      <c r="E157" s="5"/>
    </row>
    <row r="158" spans="1:5" outlineLevel="2" x14ac:dyDescent="0.25">
      <c r="A158" s="3" t="s">
        <v>33</v>
      </c>
      <c r="B158" s="3">
        <v>44215</v>
      </c>
      <c r="C158" s="4" t="s">
        <v>10</v>
      </c>
      <c r="D158" s="4" t="s">
        <v>190</v>
      </c>
      <c r="E158" s="5">
        <v>10807</v>
      </c>
    </row>
    <row r="159" spans="1:5" outlineLevel="2" x14ac:dyDescent="0.25">
      <c r="A159" s="3" t="s">
        <v>33</v>
      </c>
      <c r="B159" s="3">
        <v>44215</v>
      </c>
      <c r="C159" s="4" t="s">
        <v>10</v>
      </c>
      <c r="D159" s="4" t="s">
        <v>5</v>
      </c>
      <c r="E159" s="5">
        <v>8327</v>
      </c>
    </row>
    <row r="160" spans="1:5" outlineLevel="2" x14ac:dyDescent="0.25">
      <c r="A160" s="3" t="s">
        <v>33</v>
      </c>
      <c r="B160" s="3">
        <v>44215</v>
      </c>
      <c r="C160" s="4" t="s">
        <v>10</v>
      </c>
      <c r="D160" s="4" t="s">
        <v>6</v>
      </c>
      <c r="E160" s="5">
        <v>5384</v>
      </c>
    </row>
    <row r="161" spans="1:5" outlineLevel="1" x14ac:dyDescent="0.25">
      <c r="A161" s="3"/>
      <c r="B161" s="121" t="s">
        <v>198</v>
      </c>
      <c r="C161" s="4" t="e">
        <f>SUBTOTAL(1,C158:C160)</f>
        <v>#DIV/0!</v>
      </c>
      <c r="D161" s="4"/>
      <c r="E161" s="5"/>
    </row>
    <row r="162" spans="1:5" outlineLevel="2" x14ac:dyDescent="0.25">
      <c r="A162" s="3" t="s">
        <v>33</v>
      </c>
      <c r="B162" s="3">
        <v>44216</v>
      </c>
      <c r="C162" s="4" t="s">
        <v>11</v>
      </c>
      <c r="D162" s="4" t="s">
        <v>190</v>
      </c>
      <c r="E162" s="5">
        <v>7125</v>
      </c>
    </row>
    <row r="163" spans="1:5" outlineLevel="2" x14ac:dyDescent="0.25">
      <c r="A163" s="3" t="s">
        <v>33</v>
      </c>
      <c r="B163" s="3">
        <v>44216</v>
      </c>
      <c r="C163" s="4" t="s">
        <v>11</v>
      </c>
      <c r="D163" s="4" t="s">
        <v>5</v>
      </c>
      <c r="E163" s="5">
        <v>4691</v>
      </c>
    </row>
    <row r="164" spans="1:5" outlineLevel="2" x14ac:dyDescent="0.25">
      <c r="A164" s="3" t="s">
        <v>33</v>
      </c>
      <c r="B164" s="3">
        <v>44216</v>
      </c>
      <c r="C164" s="4" t="s">
        <v>11</v>
      </c>
      <c r="D164" s="4" t="s">
        <v>6</v>
      </c>
      <c r="E164" s="5">
        <v>10308</v>
      </c>
    </row>
    <row r="165" spans="1:5" outlineLevel="1" x14ac:dyDescent="0.25">
      <c r="A165" s="3"/>
      <c r="B165" s="121" t="s">
        <v>199</v>
      </c>
      <c r="C165" s="4" t="e">
        <f>SUBTOTAL(1,C162:C164)</f>
        <v>#DIV/0!</v>
      </c>
      <c r="D165" s="4"/>
      <c r="E165" s="5"/>
    </row>
    <row r="166" spans="1:5" outlineLevel="2" x14ac:dyDescent="0.25">
      <c r="A166" s="3" t="s">
        <v>33</v>
      </c>
      <c r="B166" s="3">
        <v>44217</v>
      </c>
      <c r="C166" s="4" t="s">
        <v>12</v>
      </c>
      <c r="D166" s="4" t="s">
        <v>190</v>
      </c>
      <c r="E166" s="5">
        <v>7063</v>
      </c>
    </row>
    <row r="167" spans="1:5" outlineLevel="2" x14ac:dyDescent="0.25">
      <c r="A167" s="3" t="s">
        <v>33</v>
      </c>
      <c r="B167" s="3">
        <v>44217</v>
      </c>
      <c r="C167" s="4" t="s">
        <v>12</v>
      </c>
      <c r="D167" s="4" t="s">
        <v>5</v>
      </c>
      <c r="E167" s="5">
        <v>2986</v>
      </c>
    </row>
    <row r="168" spans="1:5" outlineLevel="2" x14ac:dyDescent="0.25">
      <c r="A168" s="3" t="s">
        <v>33</v>
      </c>
      <c r="B168" s="3">
        <v>44217</v>
      </c>
      <c r="C168" s="4" t="s">
        <v>12</v>
      </c>
      <c r="D168" s="120" t="s">
        <v>6</v>
      </c>
      <c r="E168" s="5">
        <v>9886</v>
      </c>
    </row>
    <row r="169" spans="1:5" outlineLevel="1" x14ac:dyDescent="0.25">
      <c r="A169" s="122"/>
      <c r="B169" s="124" t="s">
        <v>200</v>
      </c>
      <c r="C169" s="120" t="e">
        <f>SUBTOTAL(1,C166:C168)</f>
        <v>#DIV/0!</v>
      </c>
      <c r="D169" s="120"/>
      <c r="E169" s="123"/>
    </row>
    <row r="170" spans="1:5" x14ac:dyDescent="0.25">
      <c r="A170" s="122"/>
      <c r="B170" s="124" t="s">
        <v>193</v>
      </c>
      <c r="C170" s="120" t="e">
        <f>SUBTOTAL(1,C2:C168)</f>
        <v>#DIV/0!</v>
      </c>
      <c r="D170" s="120"/>
      <c r="E170" s="1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1"/>
  <sheetViews>
    <sheetView topLeftCell="D1" workbookViewId="0">
      <selection activeCell="K11" sqref="K11"/>
    </sheetView>
  </sheetViews>
  <sheetFormatPr defaultRowHeight="15" x14ac:dyDescent="0.25"/>
  <cols>
    <col min="5" max="5" width="12.85546875" bestFit="1" customWidth="1"/>
    <col min="6" max="6" width="12.140625" bestFit="1" customWidth="1"/>
  </cols>
  <sheetData>
    <row r="1" spans="1:10" ht="60.75" thickBot="1" x14ac:dyDescent="0.3">
      <c r="A1" s="6" t="s">
        <v>13</v>
      </c>
      <c r="B1" s="7" t="s">
        <v>14</v>
      </c>
      <c r="C1" s="7" t="s">
        <v>15</v>
      </c>
      <c r="D1" s="7" t="s">
        <v>16</v>
      </c>
      <c r="E1" s="8" t="s">
        <v>17</v>
      </c>
      <c r="F1" s="9" t="s">
        <v>18</v>
      </c>
      <c r="G1" s="9" t="s">
        <v>19</v>
      </c>
      <c r="H1" s="9" t="s">
        <v>20</v>
      </c>
      <c r="I1" s="9" t="s">
        <v>21</v>
      </c>
      <c r="J1" s="9" t="s">
        <v>22</v>
      </c>
    </row>
    <row r="2" spans="1:10" ht="15.75" thickTop="1" x14ac:dyDescent="0.25">
      <c r="A2" s="10">
        <v>301</v>
      </c>
      <c r="B2" s="11" t="s">
        <v>23</v>
      </c>
      <c r="C2" s="12">
        <v>1</v>
      </c>
      <c r="D2" s="12" t="s">
        <v>24</v>
      </c>
      <c r="E2" s="13">
        <v>43205</v>
      </c>
      <c r="F2" s="14">
        <v>3.0444444444444443</v>
      </c>
      <c r="G2" s="15">
        <v>1340</v>
      </c>
      <c r="H2" s="15">
        <v>2680</v>
      </c>
      <c r="I2" s="15">
        <v>150</v>
      </c>
      <c r="J2" s="16">
        <f t="shared" ref="J2:J51" si="0">H2+I2</f>
        <v>2830</v>
      </c>
    </row>
    <row r="3" spans="1:10" x14ac:dyDescent="0.25">
      <c r="A3" s="17">
        <v>302</v>
      </c>
      <c r="B3" s="18" t="s">
        <v>23</v>
      </c>
      <c r="C3" s="19">
        <v>1</v>
      </c>
      <c r="D3" s="19" t="s">
        <v>24</v>
      </c>
      <c r="E3" s="20">
        <v>42125</v>
      </c>
      <c r="F3" s="21">
        <v>6</v>
      </c>
      <c r="G3" s="22">
        <v>985</v>
      </c>
      <c r="H3" s="22">
        <v>1970</v>
      </c>
      <c r="I3" s="22">
        <v>150</v>
      </c>
      <c r="J3" s="23">
        <f t="shared" si="0"/>
        <v>2120</v>
      </c>
    </row>
    <row r="4" spans="1:10" x14ac:dyDescent="0.25">
      <c r="A4" s="24">
        <v>303</v>
      </c>
      <c r="B4" s="25" t="s">
        <v>23</v>
      </c>
      <c r="C4" s="26">
        <v>1</v>
      </c>
      <c r="D4" s="26" t="s">
        <v>24</v>
      </c>
      <c r="E4" s="27">
        <v>42129</v>
      </c>
      <c r="F4" s="28">
        <v>5.9888888888888889</v>
      </c>
      <c r="G4" s="29">
        <v>1193</v>
      </c>
      <c r="H4" s="29">
        <v>2386</v>
      </c>
      <c r="I4" s="29">
        <v>150</v>
      </c>
      <c r="J4" s="30">
        <f t="shared" si="0"/>
        <v>2536</v>
      </c>
    </row>
    <row r="5" spans="1:10" x14ac:dyDescent="0.25">
      <c r="A5" s="17">
        <v>304</v>
      </c>
      <c r="B5" s="18" t="s">
        <v>23</v>
      </c>
      <c r="C5" s="19">
        <v>1</v>
      </c>
      <c r="D5" s="19" t="s">
        <v>25</v>
      </c>
      <c r="E5" s="20">
        <v>42129</v>
      </c>
      <c r="F5" s="21">
        <v>5.9888888888888889</v>
      </c>
      <c r="G5" s="22">
        <v>1160</v>
      </c>
      <c r="H5" s="22">
        <v>2320</v>
      </c>
      <c r="I5" s="22">
        <v>150</v>
      </c>
      <c r="J5" s="23">
        <f t="shared" si="0"/>
        <v>2470</v>
      </c>
    </row>
    <row r="6" spans="1:10" x14ac:dyDescent="0.25">
      <c r="A6" s="24">
        <v>305</v>
      </c>
      <c r="B6" s="25" t="s">
        <v>23</v>
      </c>
      <c r="C6" s="26">
        <v>2</v>
      </c>
      <c r="D6" s="26" t="s">
        <v>24</v>
      </c>
      <c r="E6" s="27">
        <v>42647</v>
      </c>
      <c r="F6" s="28">
        <v>4.5750000000000002</v>
      </c>
      <c r="G6" s="29">
        <v>1389</v>
      </c>
      <c r="H6" s="29">
        <v>2778</v>
      </c>
      <c r="I6" s="29">
        <v>200</v>
      </c>
      <c r="J6" s="30">
        <f t="shared" si="0"/>
        <v>2978</v>
      </c>
    </row>
    <row r="7" spans="1:10" x14ac:dyDescent="0.25">
      <c r="A7" s="17">
        <v>306</v>
      </c>
      <c r="B7" s="18" t="s">
        <v>23</v>
      </c>
      <c r="C7" s="19">
        <v>2</v>
      </c>
      <c r="D7" s="19" t="s">
        <v>25</v>
      </c>
      <c r="E7" s="20">
        <v>43266</v>
      </c>
      <c r="F7" s="21">
        <v>2.8777777777777778</v>
      </c>
      <c r="G7" s="22">
        <v>1008</v>
      </c>
      <c r="H7" s="22">
        <v>2016</v>
      </c>
      <c r="I7" s="22">
        <v>200</v>
      </c>
      <c r="J7" s="23">
        <f t="shared" si="0"/>
        <v>2216</v>
      </c>
    </row>
    <row r="8" spans="1:10" x14ac:dyDescent="0.25">
      <c r="A8" s="24">
        <v>307</v>
      </c>
      <c r="B8" s="25" t="s">
        <v>23</v>
      </c>
      <c r="C8" s="26">
        <v>2</v>
      </c>
      <c r="D8" s="26" t="s">
        <v>25</v>
      </c>
      <c r="E8" s="27">
        <v>44012</v>
      </c>
      <c r="F8" s="28">
        <v>0.83611111111111114</v>
      </c>
      <c r="G8" s="29">
        <v>974</v>
      </c>
      <c r="H8" s="29">
        <v>1948</v>
      </c>
      <c r="I8" s="29">
        <v>200</v>
      </c>
      <c r="J8" s="30">
        <f t="shared" si="0"/>
        <v>2148</v>
      </c>
    </row>
    <row r="9" spans="1:10" x14ac:dyDescent="0.25">
      <c r="A9" s="17">
        <v>308</v>
      </c>
      <c r="B9" s="18" t="s">
        <v>23</v>
      </c>
      <c r="C9" s="19">
        <v>2</v>
      </c>
      <c r="D9" s="19" t="s">
        <v>24</v>
      </c>
      <c r="E9" s="20">
        <v>44104</v>
      </c>
      <c r="F9" s="21">
        <v>0.58611111111111114</v>
      </c>
      <c r="G9" s="22">
        <v>1430</v>
      </c>
      <c r="H9" s="22">
        <v>2860</v>
      </c>
      <c r="I9" s="22">
        <v>200</v>
      </c>
      <c r="J9" s="23">
        <f t="shared" si="0"/>
        <v>3060</v>
      </c>
    </row>
    <row r="10" spans="1:10" x14ac:dyDescent="0.25">
      <c r="A10" s="24">
        <v>401</v>
      </c>
      <c r="B10" s="25" t="s">
        <v>26</v>
      </c>
      <c r="C10" s="26">
        <v>1</v>
      </c>
      <c r="D10" s="26" t="s">
        <v>24</v>
      </c>
      <c r="E10" s="27">
        <v>43647</v>
      </c>
      <c r="F10" s="28">
        <v>1.8333333333333333</v>
      </c>
      <c r="G10" s="29">
        <v>1255</v>
      </c>
      <c r="H10" s="29">
        <v>2510</v>
      </c>
      <c r="I10" s="29">
        <v>150</v>
      </c>
      <c r="J10" s="30">
        <f t="shared" si="0"/>
        <v>2660</v>
      </c>
    </row>
    <row r="11" spans="1:10" x14ac:dyDescent="0.25">
      <c r="A11" s="17">
        <v>404</v>
      </c>
      <c r="B11" s="18" t="s">
        <v>26</v>
      </c>
      <c r="C11" s="19">
        <v>1</v>
      </c>
      <c r="D11" s="19" t="s">
        <v>24</v>
      </c>
      <c r="E11" s="20">
        <v>44108</v>
      </c>
      <c r="F11" s="21">
        <v>0.57499999999999996</v>
      </c>
      <c r="G11" s="22">
        <v>932</v>
      </c>
      <c r="H11" s="22">
        <v>1864</v>
      </c>
      <c r="I11" s="22">
        <v>150</v>
      </c>
      <c r="J11" s="23">
        <f t="shared" si="0"/>
        <v>2014</v>
      </c>
    </row>
    <row r="12" spans="1:10" x14ac:dyDescent="0.25">
      <c r="A12" s="24">
        <v>402</v>
      </c>
      <c r="B12" s="25" t="s">
        <v>26</v>
      </c>
      <c r="C12" s="26">
        <v>2</v>
      </c>
      <c r="D12" s="26" t="s">
        <v>24</v>
      </c>
      <c r="E12" s="27">
        <v>43313</v>
      </c>
      <c r="F12" s="28">
        <v>2.75</v>
      </c>
      <c r="G12" s="29">
        <v>1014</v>
      </c>
      <c r="H12" s="29">
        <v>2028</v>
      </c>
      <c r="I12" s="29">
        <v>200</v>
      </c>
      <c r="J12" s="30">
        <f t="shared" si="0"/>
        <v>2228</v>
      </c>
    </row>
    <row r="13" spans="1:10" x14ac:dyDescent="0.25">
      <c r="A13" s="17">
        <v>405</v>
      </c>
      <c r="B13" s="18" t="s">
        <v>26</v>
      </c>
      <c r="C13" s="19">
        <v>2</v>
      </c>
      <c r="D13" s="19" t="s">
        <v>25</v>
      </c>
      <c r="E13" s="20">
        <v>43997</v>
      </c>
      <c r="F13" s="21">
        <v>0.87777777777777777</v>
      </c>
      <c r="G13" s="22">
        <v>1083</v>
      </c>
      <c r="H13" s="22">
        <v>2166</v>
      </c>
      <c r="I13" s="22">
        <v>200</v>
      </c>
      <c r="J13" s="23">
        <f t="shared" si="0"/>
        <v>2366</v>
      </c>
    </row>
    <row r="14" spans="1:10" x14ac:dyDescent="0.25">
      <c r="A14" s="24">
        <v>407</v>
      </c>
      <c r="B14" s="25" t="s">
        <v>26</v>
      </c>
      <c r="C14" s="26">
        <v>2</v>
      </c>
      <c r="D14" s="26" t="s">
        <v>25</v>
      </c>
      <c r="E14" s="27">
        <v>43525</v>
      </c>
      <c r="F14" s="28">
        <v>2.1666666666666665</v>
      </c>
      <c r="G14" s="29">
        <v>1084</v>
      </c>
      <c r="H14" s="29">
        <v>2168</v>
      </c>
      <c r="I14" s="29">
        <v>200</v>
      </c>
      <c r="J14" s="30">
        <f t="shared" si="0"/>
        <v>2368</v>
      </c>
    </row>
    <row r="15" spans="1:10" x14ac:dyDescent="0.25">
      <c r="A15" s="17">
        <v>408</v>
      </c>
      <c r="B15" s="18" t="s">
        <v>26</v>
      </c>
      <c r="C15" s="19">
        <v>2</v>
      </c>
      <c r="D15" s="19" t="s">
        <v>25</v>
      </c>
      <c r="E15" s="20">
        <v>42323</v>
      </c>
      <c r="F15" s="21">
        <v>5.4611111111111112</v>
      </c>
      <c r="G15" s="22">
        <v>937</v>
      </c>
      <c r="H15" s="22">
        <v>1874</v>
      </c>
      <c r="I15" s="22">
        <v>200</v>
      </c>
      <c r="J15" s="23">
        <f t="shared" si="0"/>
        <v>2074</v>
      </c>
    </row>
    <row r="16" spans="1:10" x14ac:dyDescent="0.25">
      <c r="A16" s="24">
        <v>403</v>
      </c>
      <c r="B16" s="25" t="s">
        <v>26</v>
      </c>
      <c r="C16" s="26">
        <v>3</v>
      </c>
      <c r="D16" s="26" t="s">
        <v>25</v>
      </c>
      <c r="E16" s="27">
        <v>44321</v>
      </c>
      <c r="F16" s="28">
        <v>1.1111111111111112E-2</v>
      </c>
      <c r="G16" s="29">
        <v>1138</v>
      </c>
      <c r="H16" s="29">
        <v>2276</v>
      </c>
      <c r="I16" s="29">
        <v>250</v>
      </c>
      <c r="J16" s="30">
        <f t="shared" si="0"/>
        <v>2526</v>
      </c>
    </row>
    <row r="17" spans="1:10" x14ac:dyDescent="0.25">
      <c r="A17" s="17">
        <v>406</v>
      </c>
      <c r="B17" s="18" t="s">
        <v>26</v>
      </c>
      <c r="C17" s="19">
        <v>3</v>
      </c>
      <c r="D17" s="19" t="s">
        <v>24</v>
      </c>
      <c r="E17" s="20">
        <v>44287</v>
      </c>
      <c r="F17" s="21">
        <v>8.3333333333333329E-2</v>
      </c>
      <c r="G17" s="22">
        <v>1242</v>
      </c>
      <c r="H17" s="22">
        <v>2484</v>
      </c>
      <c r="I17" s="22">
        <v>250</v>
      </c>
      <c r="J17" s="23">
        <f t="shared" si="0"/>
        <v>2734</v>
      </c>
    </row>
    <row r="18" spans="1:10" x14ac:dyDescent="0.25">
      <c r="A18" s="24">
        <v>601</v>
      </c>
      <c r="B18" s="25" t="s">
        <v>27</v>
      </c>
      <c r="C18" s="26">
        <v>1</v>
      </c>
      <c r="D18" s="26" t="s">
        <v>25</v>
      </c>
      <c r="E18" s="27">
        <v>41501</v>
      </c>
      <c r="F18" s="28">
        <v>7.7111111111111112</v>
      </c>
      <c r="G18" s="29">
        <v>1173</v>
      </c>
      <c r="H18" s="29">
        <v>2346</v>
      </c>
      <c r="I18" s="29">
        <v>150</v>
      </c>
      <c r="J18" s="30">
        <f t="shared" si="0"/>
        <v>2496</v>
      </c>
    </row>
    <row r="19" spans="1:10" x14ac:dyDescent="0.25">
      <c r="A19" s="17">
        <v>602</v>
      </c>
      <c r="B19" s="18" t="s">
        <v>27</v>
      </c>
      <c r="C19" s="19">
        <v>1</v>
      </c>
      <c r="D19" s="19" t="s">
        <v>25</v>
      </c>
      <c r="E19" s="20">
        <v>41579</v>
      </c>
      <c r="F19" s="21">
        <v>7.5</v>
      </c>
      <c r="G19" s="22">
        <v>1429</v>
      </c>
      <c r="H19" s="22">
        <v>2858</v>
      </c>
      <c r="I19" s="22">
        <v>150</v>
      </c>
      <c r="J19" s="23">
        <f t="shared" si="0"/>
        <v>3008</v>
      </c>
    </row>
    <row r="20" spans="1:10" x14ac:dyDescent="0.25">
      <c r="A20" s="24">
        <v>603</v>
      </c>
      <c r="B20" s="25" t="s">
        <v>27</v>
      </c>
      <c r="C20" s="26">
        <v>2</v>
      </c>
      <c r="D20" s="26" t="s">
        <v>24</v>
      </c>
      <c r="E20" s="27">
        <v>42231</v>
      </c>
      <c r="F20" s="28">
        <v>5.7111111111111112</v>
      </c>
      <c r="G20" s="29">
        <v>909</v>
      </c>
      <c r="H20" s="29">
        <v>1818</v>
      </c>
      <c r="I20" s="29">
        <v>200</v>
      </c>
      <c r="J20" s="30">
        <f t="shared" si="0"/>
        <v>2018</v>
      </c>
    </row>
    <row r="21" spans="1:10" x14ac:dyDescent="0.25">
      <c r="A21" s="17">
        <v>604</v>
      </c>
      <c r="B21" s="18" t="s">
        <v>27</v>
      </c>
      <c r="C21" s="19">
        <v>2</v>
      </c>
      <c r="D21" s="19" t="s">
        <v>25</v>
      </c>
      <c r="E21" s="20">
        <v>42339</v>
      </c>
      <c r="F21" s="21">
        <v>5.416666666666667</v>
      </c>
      <c r="G21" s="22">
        <v>1122</v>
      </c>
      <c r="H21" s="22">
        <v>2244</v>
      </c>
      <c r="I21" s="22">
        <v>200</v>
      </c>
      <c r="J21" s="23">
        <f t="shared" si="0"/>
        <v>2444</v>
      </c>
    </row>
    <row r="22" spans="1:10" x14ac:dyDescent="0.25">
      <c r="A22" s="24">
        <v>605</v>
      </c>
      <c r="B22" s="25" t="s">
        <v>27</v>
      </c>
      <c r="C22" s="26">
        <v>3</v>
      </c>
      <c r="D22" s="26" t="s">
        <v>24</v>
      </c>
      <c r="E22" s="27">
        <v>44165</v>
      </c>
      <c r="F22" s="28">
        <v>0.41944444444444445</v>
      </c>
      <c r="G22" s="29">
        <v>1097</v>
      </c>
      <c r="H22" s="29">
        <v>2194</v>
      </c>
      <c r="I22" s="29">
        <v>250</v>
      </c>
      <c r="J22" s="30">
        <f t="shared" si="0"/>
        <v>2444</v>
      </c>
    </row>
    <row r="23" spans="1:10" x14ac:dyDescent="0.25">
      <c r="A23" s="17">
        <v>606</v>
      </c>
      <c r="B23" s="18" t="s">
        <v>27</v>
      </c>
      <c r="C23" s="19">
        <v>3</v>
      </c>
      <c r="D23" s="19" t="s">
        <v>25</v>
      </c>
      <c r="E23" s="20">
        <v>42824</v>
      </c>
      <c r="F23" s="21">
        <v>4.0861111111111112</v>
      </c>
      <c r="G23" s="22">
        <v>1464</v>
      </c>
      <c r="H23" s="22">
        <v>2928</v>
      </c>
      <c r="I23" s="22">
        <v>250</v>
      </c>
      <c r="J23" s="23">
        <f t="shared" si="0"/>
        <v>3178</v>
      </c>
    </row>
    <row r="24" spans="1:10" x14ac:dyDescent="0.25">
      <c r="A24" s="24">
        <v>607</v>
      </c>
      <c r="B24" s="25" t="s">
        <v>27</v>
      </c>
      <c r="C24" s="26">
        <v>3</v>
      </c>
      <c r="D24" s="26" t="s">
        <v>24</v>
      </c>
      <c r="E24" s="27">
        <v>43189</v>
      </c>
      <c r="F24" s="28">
        <v>3.0861111111111112</v>
      </c>
      <c r="G24" s="29">
        <v>1091</v>
      </c>
      <c r="H24" s="29">
        <v>2182</v>
      </c>
      <c r="I24" s="29">
        <v>250</v>
      </c>
      <c r="J24" s="30">
        <f t="shared" si="0"/>
        <v>2432</v>
      </c>
    </row>
    <row r="25" spans="1:10" x14ac:dyDescent="0.25">
      <c r="A25" s="17">
        <v>101</v>
      </c>
      <c r="B25" s="18" t="s">
        <v>28</v>
      </c>
      <c r="C25" s="19">
        <v>1</v>
      </c>
      <c r="D25" s="19" t="s">
        <v>25</v>
      </c>
      <c r="E25" s="20">
        <v>41730</v>
      </c>
      <c r="F25" s="21">
        <v>7.083333333333333</v>
      </c>
      <c r="G25" s="22">
        <v>1026</v>
      </c>
      <c r="H25" s="22">
        <v>2052</v>
      </c>
      <c r="I25" s="22">
        <v>150</v>
      </c>
      <c r="J25" s="23">
        <f t="shared" si="0"/>
        <v>2202</v>
      </c>
    </row>
    <row r="26" spans="1:10" x14ac:dyDescent="0.25">
      <c r="A26" s="24">
        <v>102</v>
      </c>
      <c r="B26" s="25" t="s">
        <v>28</v>
      </c>
      <c r="C26" s="26">
        <v>1</v>
      </c>
      <c r="D26" s="26" t="s">
        <v>25</v>
      </c>
      <c r="E26" s="27">
        <v>43160</v>
      </c>
      <c r="F26" s="28">
        <v>3.1666666666666665</v>
      </c>
      <c r="G26" s="29">
        <v>1339</v>
      </c>
      <c r="H26" s="29">
        <v>2678</v>
      </c>
      <c r="I26" s="29">
        <v>150</v>
      </c>
      <c r="J26" s="30">
        <f t="shared" si="0"/>
        <v>2828</v>
      </c>
    </row>
    <row r="27" spans="1:10" x14ac:dyDescent="0.25">
      <c r="A27" s="17">
        <v>201</v>
      </c>
      <c r="B27" s="18" t="s">
        <v>28</v>
      </c>
      <c r="C27" s="19">
        <v>1</v>
      </c>
      <c r="D27" s="19" t="s">
        <v>25</v>
      </c>
      <c r="E27" s="20">
        <v>41742</v>
      </c>
      <c r="F27" s="21">
        <v>7.05</v>
      </c>
      <c r="G27" s="22">
        <v>977</v>
      </c>
      <c r="H27" s="22">
        <v>1954</v>
      </c>
      <c r="I27" s="22">
        <v>150</v>
      </c>
      <c r="J27" s="23">
        <f t="shared" si="0"/>
        <v>2104</v>
      </c>
    </row>
    <row r="28" spans="1:10" x14ac:dyDescent="0.25">
      <c r="A28" s="24">
        <v>202</v>
      </c>
      <c r="B28" s="25" t="s">
        <v>28</v>
      </c>
      <c r="C28" s="26">
        <v>1</v>
      </c>
      <c r="D28" s="26" t="s">
        <v>25</v>
      </c>
      <c r="E28" s="27">
        <v>41742</v>
      </c>
      <c r="F28" s="28">
        <v>7.05</v>
      </c>
      <c r="G28" s="29">
        <v>1467</v>
      </c>
      <c r="H28" s="29">
        <v>2934</v>
      </c>
      <c r="I28" s="29">
        <v>150</v>
      </c>
      <c r="J28" s="30">
        <f t="shared" si="0"/>
        <v>3084</v>
      </c>
    </row>
    <row r="29" spans="1:10" x14ac:dyDescent="0.25">
      <c r="A29" s="17">
        <v>103</v>
      </c>
      <c r="B29" s="18" t="s">
        <v>28</v>
      </c>
      <c r="C29" s="19">
        <v>2</v>
      </c>
      <c r="D29" s="19" t="s">
        <v>24</v>
      </c>
      <c r="E29" s="20">
        <v>42323</v>
      </c>
      <c r="F29" s="21">
        <v>5.4611111111111112</v>
      </c>
      <c r="G29" s="22">
        <v>903</v>
      </c>
      <c r="H29" s="22">
        <v>1806</v>
      </c>
      <c r="I29" s="22">
        <v>200</v>
      </c>
      <c r="J29" s="23">
        <f t="shared" si="0"/>
        <v>2006</v>
      </c>
    </row>
    <row r="30" spans="1:10" x14ac:dyDescent="0.25">
      <c r="A30" s="24">
        <v>104</v>
      </c>
      <c r="B30" s="25" t="s">
        <v>28</v>
      </c>
      <c r="C30" s="26">
        <v>2</v>
      </c>
      <c r="D30" s="26" t="s">
        <v>25</v>
      </c>
      <c r="E30" s="27">
        <v>42278</v>
      </c>
      <c r="F30" s="28">
        <v>5.583333333333333</v>
      </c>
      <c r="G30" s="29">
        <v>1264</v>
      </c>
      <c r="H30" s="29">
        <v>2528</v>
      </c>
      <c r="I30" s="29">
        <v>200</v>
      </c>
      <c r="J30" s="30">
        <f t="shared" si="0"/>
        <v>2728</v>
      </c>
    </row>
    <row r="31" spans="1:10" x14ac:dyDescent="0.25">
      <c r="A31" s="17">
        <v>107</v>
      </c>
      <c r="B31" s="18" t="s">
        <v>28</v>
      </c>
      <c r="C31" s="19">
        <v>2</v>
      </c>
      <c r="D31" s="19" t="s">
        <v>24</v>
      </c>
      <c r="E31" s="20">
        <v>44136</v>
      </c>
      <c r="F31" s="21">
        <v>0.5</v>
      </c>
      <c r="G31" s="22">
        <v>1164</v>
      </c>
      <c r="H31" s="22">
        <v>2328</v>
      </c>
      <c r="I31" s="22">
        <v>200</v>
      </c>
      <c r="J31" s="23">
        <f t="shared" si="0"/>
        <v>2528</v>
      </c>
    </row>
    <row r="32" spans="1:10" x14ac:dyDescent="0.25">
      <c r="A32" s="24">
        <v>108</v>
      </c>
      <c r="B32" s="25" t="s">
        <v>28</v>
      </c>
      <c r="C32" s="26">
        <v>2</v>
      </c>
      <c r="D32" s="26" t="s">
        <v>25</v>
      </c>
      <c r="E32" s="27">
        <v>42962</v>
      </c>
      <c r="F32" s="28">
        <v>3.7111111111111112</v>
      </c>
      <c r="G32" s="29">
        <v>931</v>
      </c>
      <c r="H32" s="29">
        <v>1862</v>
      </c>
      <c r="I32" s="29">
        <v>200</v>
      </c>
      <c r="J32" s="30">
        <f t="shared" si="0"/>
        <v>2062</v>
      </c>
    </row>
    <row r="33" spans="1:10" x14ac:dyDescent="0.25">
      <c r="A33" s="17">
        <v>203</v>
      </c>
      <c r="B33" s="18" t="s">
        <v>28</v>
      </c>
      <c r="C33" s="19">
        <v>2</v>
      </c>
      <c r="D33" s="19" t="s">
        <v>25</v>
      </c>
      <c r="E33" s="20">
        <v>42461</v>
      </c>
      <c r="F33" s="21">
        <v>5.083333333333333</v>
      </c>
      <c r="G33" s="22">
        <v>1300</v>
      </c>
      <c r="H33" s="22">
        <v>2600</v>
      </c>
      <c r="I33" s="22">
        <v>200</v>
      </c>
      <c r="J33" s="23">
        <f t="shared" si="0"/>
        <v>2800</v>
      </c>
    </row>
    <row r="34" spans="1:10" x14ac:dyDescent="0.25">
      <c r="A34" s="24">
        <v>204</v>
      </c>
      <c r="B34" s="25" t="s">
        <v>28</v>
      </c>
      <c r="C34" s="26">
        <v>2</v>
      </c>
      <c r="D34" s="26" t="s">
        <v>24</v>
      </c>
      <c r="E34" s="27">
        <v>40634</v>
      </c>
      <c r="F34" s="28">
        <v>10.083333333333334</v>
      </c>
      <c r="G34" s="29">
        <v>1116</v>
      </c>
      <c r="H34" s="29">
        <v>2232</v>
      </c>
      <c r="I34" s="29">
        <v>200</v>
      </c>
      <c r="J34" s="30">
        <f t="shared" si="0"/>
        <v>2432</v>
      </c>
    </row>
    <row r="35" spans="1:10" x14ac:dyDescent="0.25">
      <c r="A35" s="17">
        <v>207</v>
      </c>
      <c r="B35" s="18" t="s">
        <v>28</v>
      </c>
      <c r="C35" s="19">
        <v>2</v>
      </c>
      <c r="D35" s="19" t="s">
        <v>25</v>
      </c>
      <c r="E35" s="20">
        <v>44044</v>
      </c>
      <c r="F35" s="21">
        <v>0.75</v>
      </c>
      <c r="G35" s="22">
        <v>1161</v>
      </c>
      <c r="H35" s="22">
        <v>2322</v>
      </c>
      <c r="I35" s="22">
        <v>200</v>
      </c>
      <c r="J35" s="23">
        <f t="shared" si="0"/>
        <v>2522</v>
      </c>
    </row>
    <row r="36" spans="1:10" x14ac:dyDescent="0.25">
      <c r="A36" s="24">
        <v>208</v>
      </c>
      <c r="B36" s="25" t="s">
        <v>28</v>
      </c>
      <c r="C36" s="26">
        <v>2</v>
      </c>
      <c r="D36" s="26" t="s">
        <v>25</v>
      </c>
      <c r="E36" s="27">
        <v>44044</v>
      </c>
      <c r="F36" s="28">
        <v>0.75</v>
      </c>
      <c r="G36" s="29">
        <v>1296</v>
      </c>
      <c r="H36" s="29">
        <v>2592</v>
      </c>
      <c r="I36" s="29">
        <v>200</v>
      </c>
      <c r="J36" s="30">
        <f t="shared" si="0"/>
        <v>2792</v>
      </c>
    </row>
    <row r="37" spans="1:10" x14ac:dyDescent="0.25">
      <c r="A37" s="17">
        <v>105</v>
      </c>
      <c r="B37" s="18" t="s">
        <v>28</v>
      </c>
      <c r="C37" s="19">
        <v>3</v>
      </c>
      <c r="D37" s="19" t="s">
        <v>24</v>
      </c>
      <c r="E37" s="20">
        <v>42278</v>
      </c>
      <c r="F37" s="21">
        <v>5.583333333333333</v>
      </c>
      <c r="G37" s="22">
        <v>1043</v>
      </c>
      <c r="H37" s="22">
        <v>2086</v>
      </c>
      <c r="I37" s="22">
        <v>250</v>
      </c>
      <c r="J37" s="23">
        <f t="shared" si="0"/>
        <v>2336</v>
      </c>
    </row>
    <row r="38" spans="1:10" x14ac:dyDescent="0.25">
      <c r="A38" s="24">
        <v>106</v>
      </c>
      <c r="B38" s="25" t="s">
        <v>28</v>
      </c>
      <c r="C38" s="26">
        <v>3</v>
      </c>
      <c r="D38" s="26" t="s">
        <v>25</v>
      </c>
      <c r="E38" s="27">
        <v>43997</v>
      </c>
      <c r="F38" s="28">
        <v>0.87777777777777777</v>
      </c>
      <c r="G38" s="29">
        <v>1222</v>
      </c>
      <c r="H38" s="29">
        <v>2444</v>
      </c>
      <c r="I38" s="29">
        <v>250</v>
      </c>
      <c r="J38" s="30">
        <f t="shared" si="0"/>
        <v>2694</v>
      </c>
    </row>
    <row r="39" spans="1:10" x14ac:dyDescent="0.25">
      <c r="A39" s="17">
        <v>109</v>
      </c>
      <c r="B39" s="18" t="s">
        <v>28</v>
      </c>
      <c r="C39" s="19">
        <v>3</v>
      </c>
      <c r="D39" s="19" t="s">
        <v>24</v>
      </c>
      <c r="E39" s="20">
        <v>43692</v>
      </c>
      <c r="F39" s="21">
        <v>1.711111111111111</v>
      </c>
      <c r="G39" s="22">
        <v>1341</v>
      </c>
      <c r="H39" s="22">
        <v>2682</v>
      </c>
      <c r="I39" s="22">
        <v>250</v>
      </c>
      <c r="J39" s="23">
        <f t="shared" si="0"/>
        <v>2932</v>
      </c>
    </row>
    <row r="40" spans="1:10" x14ac:dyDescent="0.25">
      <c r="A40" s="24">
        <v>110</v>
      </c>
      <c r="B40" s="25" t="s">
        <v>28</v>
      </c>
      <c r="C40" s="26">
        <v>3</v>
      </c>
      <c r="D40" s="26" t="s">
        <v>25</v>
      </c>
      <c r="E40" s="27">
        <v>43377</v>
      </c>
      <c r="F40" s="28">
        <v>2.5750000000000002</v>
      </c>
      <c r="G40" s="29">
        <v>1083</v>
      </c>
      <c r="H40" s="29">
        <v>2166</v>
      </c>
      <c r="I40" s="29">
        <v>250</v>
      </c>
      <c r="J40" s="30">
        <f t="shared" si="0"/>
        <v>2416</v>
      </c>
    </row>
    <row r="41" spans="1:10" x14ac:dyDescent="0.25">
      <c r="A41" s="17">
        <v>205</v>
      </c>
      <c r="B41" s="18" t="s">
        <v>28</v>
      </c>
      <c r="C41" s="19">
        <v>3</v>
      </c>
      <c r="D41" s="19" t="s">
        <v>25</v>
      </c>
      <c r="E41" s="20">
        <v>40770</v>
      </c>
      <c r="F41" s="21">
        <v>9.7111111111111104</v>
      </c>
      <c r="G41" s="22">
        <v>1156</v>
      </c>
      <c r="H41" s="22">
        <v>2312</v>
      </c>
      <c r="I41" s="22">
        <v>250</v>
      </c>
      <c r="J41" s="23">
        <f t="shared" si="0"/>
        <v>2562</v>
      </c>
    </row>
    <row r="42" spans="1:10" x14ac:dyDescent="0.25">
      <c r="A42" s="24">
        <v>206</v>
      </c>
      <c r="B42" s="25" t="s">
        <v>28</v>
      </c>
      <c r="C42" s="26">
        <v>3</v>
      </c>
      <c r="D42" s="26" t="s">
        <v>24</v>
      </c>
      <c r="E42" s="27">
        <v>42186</v>
      </c>
      <c r="F42" s="28">
        <v>5.833333333333333</v>
      </c>
      <c r="G42" s="29">
        <v>1226</v>
      </c>
      <c r="H42" s="29">
        <v>2452</v>
      </c>
      <c r="I42" s="29">
        <v>250</v>
      </c>
      <c r="J42" s="30">
        <f t="shared" si="0"/>
        <v>2702</v>
      </c>
    </row>
    <row r="43" spans="1:10" x14ac:dyDescent="0.25">
      <c r="A43" s="17">
        <v>209</v>
      </c>
      <c r="B43" s="18" t="s">
        <v>28</v>
      </c>
      <c r="C43" s="19">
        <v>3</v>
      </c>
      <c r="D43" s="19" t="s">
        <v>24</v>
      </c>
      <c r="E43" s="20">
        <v>44044</v>
      </c>
      <c r="F43" s="21">
        <v>0.75</v>
      </c>
      <c r="G43" s="22">
        <v>1061</v>
      </c>
      <c r="H43" s="22">
        <v>2122</v>
      </c>
      <c r="I43" s="22">
        <v>250</v>
      </c>
      <c r="J43" s="23">
        <f t="shared" si="0"/>
        <v>2372</v>
      </c>
    </row>
    <row r="44" spans="1:10" x14ac:dyDescent="0.25">
      <c r="A44" s="24">
        <v>210</v>
      </c>
      <c r="B44" s="25" t="s">
        <v>28</v>
      </c>
      <c r="C44" s="26">
        <v>3</v>
      </c>
      <c r="D44" s="26" t="s">
        <v>25</v>
      </c>
      <c r="E44" s="27">
        <v>43773</v>
      </c>
      <c r="F44" s="28">
        <v>1.4916666666666667</v>
      </c>
      <c r="G44" s="29">
        <v>893</v>
      </c>
      <c r="H44" s="29">
        <v>1786</v>
      </c>
      <c r="I44" s="29">
        <v>250</v>
      </c>
      <c r="J44" s="30">
        <f t="shared" si="0"/>
        <v>2036</v>
      </c>
    </row>
    <row r="45" spans="1:10" x14ac:dyDescent="0.25">
      <c r="A45" s="17">
        <v>501</v>
      </c>
      <c r="B45" s="18" t="s">
        <v>29</v>
      </c>
      <c r="C45" s="19">
        <v>1</v>
      </c>
      <c r="D45" s="19" t="s">
        <v>25</v>
      </c>
      <c r="E45" s="20">
        <v>42278</v>
      </c>
      <c r="F45" s="21">
        <v>5.583333333333333</v>
      </c>
      <c r="G45" s="22">
        <v>1471</v>
      </c>
      <c r="H45" s="22">
        <v>2942</v>
      </c>
      <c r="I45" s="22">
        <v>150</v>
      </c>
      <c r="J45" s="23">
        <f t="shared" si="0"/>
        <v>3092</v>
      </c>
    </row>
    <row r="46" spans="1:10" x14ac:dyDescent="0.25">
      <c r="A46" s="24">
        <v>502</v>
      </c>
      <c r="B46" s="25" t="s">
        <v>29</v>
      </c>
      <c r="C46" s="26">
        <v>1</v>
      </c>
      <c r="D46" s="26" t="s">
        <v>24</v>
      </c>
      <c r="E46" s="27">
        <v>43313</v>
      </c>
      <c r="F46" s="28">
        <v>2.75</v>
      </c>
      <c r="G46" s="29">
        <v>875</v>
      </c>
      <c r="H46" s="29">
        <v>1750</v>
      </c>
      <c r="I46" s="29">
        <v>150</v>
      </c>
      <c r="J46" s="30">
        <f t="shared" si="0"/>
        <v>1900</v>
      </c>
    </row>
    <row r="47" spans="1:10" x14ac:dyDescent="0.25">
      <c r="A47" s="17">
        <v>503</v>
      </c>
      <c r="B47" s="18" t="s">
        <v>29</v>
      </c>
      <c r="C47" s="19">
        <v>1</v>
      </c>
      <c r="D47" s="19" t="s">
        <v>24</v>
      </c>
      <c r="E47" s="20">
        <v>43678</v>
      </c>
      <c r="F47" s="21">
        <v>1.75</v>
      </c>
      <c r="G47" s="22">
        <v>1218</v>
      </c>
      <c r="H47" s="22">
        <v>2436</v>
      </c>
      <c r="I47" s="22">
        <v>150</v>
      </c>
      <c r="J47" s="23">
        <f t="shared" si="0"/>
        <v>2586</v>
      </c>
    </row>
    <row r="48" spans="1:10" x14ac:dyDescent="0.25">
      <c r="A48" s="24">
        <v>504</v>
      </c>
      <c r="B48" s="25" t="s">
        <v>29</v>
      </c>
      <c r="C48" s="26">
        <v>1</v>
      </c>
      <c r="D48" s="26" t="s">
        <v>25</v>
      </c>
      <c r="E48" s="27">
        <v>41822</v>
      </c>
      <c r="F48" s="28">
        <v>6.8305555555555557</v>
      </c>
      <c r="G48" s="29">
        <v>879</v>
      </c>
      <c r="H48" s="29">
        <v>1758</v>
      </c>
      <c r="I48" s="29">
        <v>150</v>
      </c>
      <c r="J48" s="30">
        <f t="shared" si="0"/>
        <v>1908</v>
      </c>
    </row>
    <row r="49" spans="1:10" x14ac:dyDescent="0.25">
      <c r="A49" s="17">
        <v>505</v>
      </c>
      <c r="B49" s="18" t="s">
        <v>29</v>
      </c>
      <c r="C49" s="19">
        <v>2</v>
      </c>
      <c r="D49" s="19" t="s">
        <v>24</v>
      </c>
      <c r="E49" s="20">
        <v>41822</v>
      </c>
      <c r="F49" s="21">
        <v>6.8305555555555557</v>
      </c>
      <c r="G49" s="22">
        <v>1389</v>
      </c>
      <c r="H49" s="22">
        <v>2778</v>
      </c>
      <c r="I49" s="22">
        <v>200</v>
      </c>
      <c r="J49" s="23">
        <f t="shared" si="0"/>
        <v>2978</v>
      </c>
    </row>
    <row r="50" spans="1:10" x14ac:dyDescent="0.25">
      <c r="A50" s="24">
        <v>506</v>
      </c>
      <c r="B50" s="25" t="s">
        <v>29</v>
      </c>
      <c r="C50" s="26">
        <v>2</v>
      </c>
      <c r="D50" s="26" t="s">
        <v>25</v>
      </c>
      <c r="E50" s="27">
        <v>40826</v>
      </c>
      <c r="F50" s="28">
        <v>9.5583333333333336</v>
      </c>
      <c r="G50" s="29">
        <v>1453</v>
      </c>
      <c r="H50" s="29">
        <v>2906</v>
      </c>
      <c r="I50" s="29">
        <v>200</v>
      </c>
      <c r="J50" s="30">
        <f t="shared" si="0"/>
        <v>3106</v>
      </c>
    </row>
    <row r="51" spans="1:10" x14ac:dyDescent="0.25">
      <c r="A51" s="17">
        <v>507</v>
      </c>
      <c r="B51" s="18" t="s">
        <v>29</v>
      </c>
      <c r="C51" s="19">
        <v>2</v>
      </c>
      <c r="D51" s="19" t="s">
        <v>24</v>
      </c>
      <c r="E51" s="20">
        <v>40826</v>
      </c>
      <c r="F51" s="21">
        <v>9.5583333333333336</v>
      </c>
      <c r="G51" s="22">
        <v>1103</v>
      </c>
      <c r="H51" s="22">
        <v>2206</v>
      </c>
      <c r="I51" s="22">
        <v>200</v>
      </c>
      <c r="J51" s="23">
        <f t="shared" si="0"/>
        <v>2406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20"/>
  <sheetViews>
    <sheetView workbookViewId="0">
      <selection activeCell="E21" sqref="E21"/>
    </sheetView>
  </sheetViews>
  <sheetFormatPr defaultRowHeight="15" x14ac:dyDescent="0.25"/>
  <cols>
    <col min="1" max="1" width="4.140625" customWidth="1"/>
    <col min="2" max="2" width="30.5703125" bestFit="1" customWidth="1"/>
    <col min="3" max="3" width="12.28515625" bestFit="1" customWidth="1"/>
    <col min="4" max="4" width="16.28515625" bestFit="1" customWidth="1"/>
    <col min="5" max="5" width="20" bestFit="1" customWidth="1"/>
    <col min="6" max="6" width="3.7109375" customWidth="1"/>
    <col min="7" max="7" width="30.5703125" bestFit="1" customWidth="1"/>
    <col min="9" max="9" width="12.140625" bestFit="1" customWidth="1"/>
  </cols>
  <sheetData>
    <row r="1" spans="2:10" ht="20.25" thickBot="1" x14ac:dyDescent="0.35">
      <c r="B1" s="31" t="s">
        <v>30</v>
      </c>
      <c r="C1" s="31"/>
      <c r="D1" s="31"/>
      <c r="E1" s="31"/>
      <c r="F1" s="31"/>
      <c r="G1" s="31"/>
      <c r="H1" s="31"/>
      <c r="I1" s="31"/>
      <c r="J1" s="31"/>
    </row>
    <row r="2" spans="2:10" ht="15.75" thickTop="1" x14ac:dyDescent="0.25">
      <c r="B2" s="32"/>
      <c r="C2" s="32"/>
      <c r="D2" s="32"/>
      <c r="E2" s="33"/>
    </row>
    <row r="3" spans="2:10" x14ac:dyDescent="0.25">
      <c r="B3" s="34" t="s">
        <v>31</v>
      </c>
      <c r="C3" s="35" t="s">
        <v>32</v>
      </c>
      <c r="D3" s="35" t="s">
        <v>33</v>
      </c>
      <c r="E3" s="36" t="s">
        <v>34</v>
      </c>
      <c r="G3" s="37" t="s">
        <v>35</v>
      </c>
      <c r="H3" s="38" t="s">
        <v>32</v>
      </c>
      <c r="I3" s="38" t="s">
        <v>33</v>
      </c>
      <c r="J3" s="39" t="s">
        <v>34</v>
      </c>
    </row>
    <row r="4" spans="2:10" x14ac:dyDescent="0.25">
      <c r="B4" s="40" t="s">
        <v>36</v>
      </c>
      <c r="C4" s="41">
        <f>SUMPRODUCT(H4:H6,$C$11:$C$13)</f>
        <v>704.5</v>
      </c>
      <c r="D4" s="41">
        <f>SUMPRODUCT(I4:I6,$C$11:$C$13)</f>
        <v>1032.5</v>
      </c>
      <c r="E4" s="42">
        <f>SUMPRODUCT(J4:J6,$C$11:$C$13)</f>
        <v>1575.5</v>
      </c>
      <c r="G4" s="43" t="s">
        <v>37</v>
      </c>
      <c r="H4" s="44">
        <v>200</v>
      </c>
      <c r="I4" s="44">
        <v>310</v>
      </c>
      <c r="J4" s="45">
        <v>500</v>
      </c>
    </row>
    <row r="5" spans="2:10" x14ac:dyDescent="0.25">
      <c r="B5" s="40" t="s">
        <v>38</v>
      </c>
      <c r="C5" s="46">
        <v>2000</v>
      </c>
      <c r="D5" s="46">
        <v>3500</v>
      </c>
      <c r="E5" s="47">
        <v>5000</v>
      </c>
      <c r="G5" s="43" t="s">
        <v>39</v>
      </c>
      <c r="H5" s="44">
        <v>55</v>
      </c>
      <c r="I5" s="44">
        <v>70</v>
      </c>
      <c r="J5" s="45">
        <v>95</v>
      </c>
    </row>
    <row r="6" spans="2:10" x14ac:dyDescent="0.25">
      <c r="B6" s="40" t="s">
        <v>40</v>
      </c>
      <c r="C6" s="46">
        <f>C5-C4</f>
        <v>1295.5</v>
      </c>
      <c r="D6" s="46">
        <f t="shared" ref="D6:E6" si="0">D5-D4</f>
        <v>2467.5</v>
      </c>
      <c r="E6" s="47">
        <f t="shared" si="0"/>
        <v>3424.5</v>
      </c>
      <c r="G6" s="48" t="s">
        <v>41</v>
      </c>
      <c r="H6" s="49">
        <v>100</v>
      </c>
      <c r="I6" s="49">
        <v>125</v>
      </c>
      <c r="J6" s="50">
        <v>150</v>
      </c>
    </row>
    <row r="7" spans="2:10" x14ac:dyDescent="0.25">
      <c r="B7" s="43" t="s">
        <v>42</v>
      </c>
      <c r="C7" s="51">
        <v>45</v>
      </c>
      <c r="D7" s="51">
        <v>55</v>
      </c>
      <c r="E7" s="52">
        <v>75</v>
      </c>
    </row>
    <row r="8" spans="2:10" x14ac:dyDescent="0.25">
      <c r="B8" s="48" t="s">
        <v>43</v>
      </c>
      <c r="C8" s="53">
        <v>0</v>
      </c>
      <c r="D8" s="53">
        <v>0</v>
      </c>
      <c r="E8" s="54">
        <v>0</v>
      </c>
    </row>
    <row r="9" spans="2:10" x14ac:dyDescent="0.25">
      <c r="B9" s="44"/>
    </row>
    <row r="10" spans="2:10" ht="21" customHeight="1" x14ac:dyDescent="0.25">
      <c r="B10" s="37" t="s">
        <v>44</v>
      </c>
      <c r="C10" s="35" t="s">
        <v>45</v>
      </c>
      <c r="D10" s="35" t="s">
        <v>46</v>
      </c>
      <c r="E10" s="36" t="s">
        <v>47</v>
      </c>
      <c r="G10" s="37" t="s">
        <v>48</v>
      </c>
      <c r="H10" s="38" t="s">
        <v>32</v>
      </c>
      <c r="I10" s="38" t="s">
        <v>33</v>
      </c>
      <c r="J10" s="39" t="s">
        <v>34</v>
      </c>
    </row>
    <row r="11" spans="2:10" ht="21" customHeight="1" x14ac:dyDescent="0.25">
      <c r="B11" s="40" t="s">
        <v>37</v>
      </c>
      <c r="C11" s="55">
        <v>2.5</v>
      </c>
      <c r="D11" s="44">
        <v>75000</v>
      </c>
      <c r="E11" s="45">
        <f>SUM(H11:J11)</f>
        <v>0</v>
      </c>
      <c r="G11" s="43" t="s">
        <v>37</v>
      </c>
      <c r="H11" s="51">
        <f>H4*$C$8</f>
        <v>0</v>
      </c>
      <c r="I11" s="51">
        <f>$D$8*I4</f>
        <v>0</v>
      </c>
      <c r="J11" s="52">
        <f>J4*$E$8</f>
        <v>0</v>
      </c>
    </row>
    <row r="12" spans="2:10" x14ac:dyDescent="0.25">
      <c r="B12" s="40" t="s">
        <v>39</v>
      </c>
      <c r="C12" s="55">
        <v>1.5</v>
      </c>
      <c r="D12" s="44">
        <v>22000</v>
      </c>
      <c r="E12" s="45">
        <f>SUM(H12:J12)</f>
        <v>0</v>
      </c>
      <c r="G12" s="43" t="s">
        <v>39</v>
      </c>
      <c r="H12" s="51">
        <f>H5*$C$8</f>
        <v>0</v>
      </c>
      <c r="I12" s="51">
        <f t="shared" ref="I12:I13" si="1">$D$8*I5</f>
        <v>0</v>
      </c>
      <c r="J12" s="52">
        <f t="shared" ref="J12:J13" si="2">J5*$E$8</f>
        <v>0</v>
      </c>
    </row>
    <row r="13" spans="2:10" x14ac:dyDescent="0.25">
      <c r="B13" s="56" t="s">
        <v>41</v>
      </c>
      <c r="C13" s="57">
        <v>1.22</v>
      </c>
      <c r="D13" s="49">
        <v>37000</v>
      </c>
      <c r="E13" s="50">
        <f>SUM(H13:J13)</f>
        <v>0</v>
      </c>
      <c r="G13" s="48" t="s">
        <v>41</v>
      </c>
      <c r="H13" s="58">
        <f>H6*$C$8</f>
        <v>0</v>
      </c>
      <c r="I13" s="58">
        <f t="shared" si="1"/>
        <v>0</v>
      </c>
      <c r="J13" s="59">
        <f t="shared" si="2"/>
        <v>0</v>
      </c>
    </row>
    <row r="14" spans="2:10" x14ac:dyDescent="0.25">
      <c r="B14" s="60"/>
      <c r="C14" s="44"/>
      <c r="D14" s="44"/>
      <c r="E14" s="44"/>
      <c r="G14" s="61"/>
      <c r="H14" s="44"/>
      <c r="I14" s="44"/>
      <c r="J14" s="44"/>
    </row>
    <row r="15" spans="2:10" x14ac:dyDescent="0.25">
      <c r="B15" s="62" t="s">
        <v>49</v>
      </c>
      <c r="C15" s="63">
        <f>SUMPRODUCT(C4:E4,C8:E8)</f>
        <v>0</v>
      </c>
      <c r="G15" s="44"/>
      <c r="H15" s="44"/>
      <c r="I15" s="44"/>
      <c r="J15" s="44"/>
    </row>
    <row r="16" spans="2:10" ht="15.75" thickBot="1" x14ac:dyDescent="0.3">
      <c r="B16" s="64" t="s">
        <v>50</v>
      </c>
      <c r="C16" s="65">
        <f>SUMPRODUCT(C5:E5,C8:E8)</f>
        <v>0</v>
      </c>
    </row>
    <row r="17" spans="2:7" ht="15.75" thickTop="1" x14ac:dyDescent="0.25">
      <c r="B17" s="66" t="s">
        <v>51</v>
      </c>
      <c r="C17" s="67">
        <f>C16-C15</f>
        <v>0</v>
      </c>
    </row>
    <row r="19" spans="2:7" x14ac:dyDescent="0.25">
      <c r="G19" s="68"/>
    </row>
    <row r="20" spans="2:7" x14ac:dyDescent="0.25">
      <c r="G20" s="6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27"/>
  <sheetViews>
    <sheetView topLeftCell="D1" zoomScaleNormal="100" zoomScaleSheetLayoutView="100" workbookViewId="0">
      <pane ySplit="10" topLeftCell="A11" activePane="bottomLeft" state="frozen"/>
      <selection pane="bottomLeft" activeCell="J22" sqref="J22"/>
    </sheetView>
  </sheetViews>
  <sheetFormatPr defaultRowHeight="15" x14ac:dyDescent="0.25"/>
  <cols>
    <col min="2" max="2" width="15.42578125" customWidth="1"/>
    <col min="3" max="4" width="10.85546875" customWidth="1"/>
    <col min="5" max="5" width="12.28515625" bestFit="1" customWidth="1"/>
    <col min="6" max="6" width="10.7109375" bestFit="1" customWidth="1"/>
    <col min="8" max="8" width="11.5703125" style="69" bestFit="1" customWidth="1"/>
    <col min="9" max="9" width="10.5703125" bestFit="1" customWidth="1"/>
    <col min="10" max="10" width="13.7109375" customWidth="1"/>
    <col min="12" max="12" width="11.5703125" bestFit="1" customWidth="1"/>
  </cols>
  <sheetData>
    <row r="1" spans="1:10" ht="23.25" x14ac:dyDescent="0.35">
      <c r="A1" s="107" t="s">
        <v>177</v>
      </c>
      <c r="B1" s="107"/>
      <c r="C1" s="107"/>
      <c r="D1" s="106" t="s">
        <v>176</v>
      </c>
      <c r="E1" s="105" t="s">
        <v>1</v>
      </c>
      <c r="F1" s="104" t="s">
        <v>175</v>
      </c>
      <c r="G1" s="103"/>
      <c r="H1" s="102"/>
      <c r="I1" s="97"/>
      <c r="J1" s="101"/>
    </row>
    <row r="2" spans="1:10" ht="15.75" thickBot="1" x14ac:dyDescent="0.3">
      <c r="A2" s="70"/>
      <c r="B2" s="100"/>
      <c r="D2" s="89">
        <v>1</v>
      </c>
      <c r="E2" s="88" t="s">
        <v>12</v>
      </c>
      <c r="F2" s="125" t="s">
        <v>174</v>
      </c>
      <c r="G2" s="126"/>
      <c r="H2" s="126"/>
      <c r="I2" s="126"/>
      <c r="J2" s="99"/>
    </row>
    <row r="3" spans="1:10" x14ac:dyDescent="0.25">
      <c r="A3" s="98" t="s">
        <v>173</v>
      </c>
      <c r="B3" s="97"/>
      <c r="C3" s="96">
        <v>0.15</v>
      </c>
      <c r="D3" s="89">
        <v>2</v>
      </c>
      <c r="E3" s="88" t="s">
        <v>4</v>
      </c>
      <c r="F3" s="92" t="s">
        <v>172</v>
      </c>
      <c r="G3" s="44"/>
      <c r="H3" s="55"/>
      <c r="I3" s="44"/>
      <c r="J3" s="91"/>
    </row>
    <row r="4" spans="1:10" ht="15.75" thickBot="1" x14ac:dyDescent="0.3">
      <c r="A4" s="95" t="s">
        <v>171</v>
      </c>
      <c r="B4" s="94"/>
      <c r="C4" s="93">
        <v>48</v>
      </c>
      <c r="D4" s="89">
        <v>3</v>
      </c>
      <c r="E4" s="88" t="s">
        <v>7</v>
      </c>
      <c r="F4" s="92" t="s">
        <v>170</v>
      </c>
      <c r="G4" s="44"/>
      <c r="H4" s="55"/>
      <c r="I4" s="44"/>
      <c r="J4" s="91"/>
    </row>
    <row r="5" spans="1:10" x14ac:dyDescent="0.25">
      <c r="A5" s="85"/>
      <c r="B5" s="84"/>
      <c r="C5" s="83"/>
      <c r="D5" s="89">
        <v>4</v>
      </c>
      <c r="E5" s="88" t="s">
        <v>8</v>
      </c>
      <c r="F5" s="125" t="s">
        <v>169</v>
      </c>
      <c r="G5" s="126"/>
      <c r="H5" s="126"/>
      <c r="I5" s="126"/>
      <c r="J5" s="91"/>
    </row>
    <row r="6" spans="1:10" ht="15.75" thickBot="1" x14ac:dyDescent="0.3">
      <c r="A6" s="85"/>
      <c r="B6" s="84"/>
      <c r="C6" s="83"/>
      <c r="D6" s="89">
        <v>5</v>
      </c>
      <c r="E6" s="88" t="s">
        <v>9</v>
      </c>
      <c r="F6" s="127" t="s">
        <v>168</v>
      </c>
      <c r="G6" s="128"/>
      <c r="H6" s="128"/>
      <c r="I6" s="128"/>
      <c r="J6" s="90"/>
    </row>
    <row r="7" spans="1:10" x14ac:dyDescent="0.25">
      <c r="A7" s="85"/>
      <c r="B7" s="84"/>
      <c r="C7" s="83"/>
      <c r="D7" s="89">
        <v>6</v>
      </c>
      <c r="E7" s="88" t="s">
        <v>10</v>
      </c>
      <c r="H7"/>
    </row>
    <row r="8" spans="1:10" ht="15.75" thickBot="1" x14ac:dyDescent="0.3">
      <c r="A8" s="85"/>
      <c r="B8" s="84"/>
      <c r="C8" s="83"/>
      <c r="D8" s="87">
        <v>7</v>
      </c>
      <c r="E8" s="86" t="s">
        <v>11</v>
      </c>
    </row>
    <row r="9" spans="1:10" x14ac:dyDescent="0.25">
      <c r="A9" s="85"/>
      <c r="B9" s="84"/>
      <c r="C9" s="83"/>
      <c r="D9" s="83"/>
    </row>
    <row r="10" spans="1:10" ht="30" customHeight="1" x14ac:dyDescent="0.25">
      <c r="A10" s="79" t="s">
        <v>167</v>
      </c>
      <c r="B10" s="81" t="s">
        <v>0</v>
      </c>
      <c r="C10" s="82" t="s">
        <v>166</v>
      </c>
      <c r="D10" s="81" t="s">
        <v>1</v>
      </c>
      <c r="E10" s="80" t="s">
        <v>165</v>
      </c>
      <c r="F10" s="79" t="s">
        <v>164</v>
      </c>
      <c r="G10" s="78" t="s">
        <v>163</v>
      </c>
      <c r="H10" s="77" t="s">
        <v>162</v>
      </c>
      <c r="I10" s="76" t="s">
        <v>161</v>
      </c>
      <c r="J10" s="75" t="s">
        <v>160</v>
      </c>
    </row>
    <row r="11" spans="1:10" x14ac:dyDescent="0.25">
      <c r="A11" t="s">
        <v>159</v>
      </c>
      <c r="B11" s="71">
        <v>44256</v>
      </c>
      <c r="C11" s="74"/>
      <c r="D11" s="71"/>
      <c r="E11" t="s">
        <v>56</v>
      </c>
      <c r="F11" t="s">
        <v>52</v>
      </c>
      <c r="G11" s="73">
        <v>13826</v>
      </c>
      <c r="I11" s="72">
        <f>G11-H11</f>
        <v>13826</v>
      </c>
      <c r="J11" s="71"/>
    </row>
    <row r="12" spans="1:10" x14ac:dyDescent="0.25">
      <c r="A12" t="s">
        <v>158</v>
      </c>
      <c r="B12" s="71">
        <v>44256</v>
      </c>
      <c r="C12" s="74"/>
      <c r="D12" s="71"/>
      <c r="E12" t="s">
        <v>56</v>
      </c>
      <c r="F12" t="s">
        <v>52</v>
      </c>
      <c r="G12" s="73">
        <v>6880</v>
      </c>
      <c r="I12" s="72">
        <f t="shared" ref="I12:I75" si="0">G12-H12</f>
        <v>6880</v>
      </c>
      <c r="J12" s="71"/>
    </row>
    <row r="13" spans="1:10" x14ac:dyDescent="0.25">
      <c r="A13" t="s">
        <v>157</v>
      </c>
      <c r="B13" s="71">
        <v>44256</v>
      </c>
      <c r="C13" s="74"/>
      <c r="D13" s="71"/>
      <c r="E13" t="s">
        <v>53</v>
      </c>
      <c r="F13" t="s">
        <v>52</v>
      </c>
      <c r="G13" s="73">
        <v>8378</v>
      </c>
      <c r="I13" s="72">
        <f t="shared" si="0"/>
        <v>8378</v>
      </c>
      <c r="J13" s="71"/>
    </row>
    <row r="14" spans="1:10" x14ac:dyDescent="0.25">
      <c r="A14" t="s">
        <v>156</v>
      </c>
      <c r="B14" s="71">
        <v>44256</v>
      </c>
      <c r="C14" s="74"/>
      <c r="D14" s="71"/>
      <c r="E14" t="s">
        <v>53</v>
      </c>
      <c r="F14" t="s">
        <v>52</v>
      </c>
      <c r="G14" s="73">
        <v>12770</v>
      </c>
      <c r="I14" s="72">
        <f t="shared" si="0"/>
        <v>12770</v>
      </c>
      <c r="J14" s="71"/>
    </row>
    <row r="15" spans="1:10" x14ac:dyDescent="0.25">
      <c r="A15" t="s">
        <v>155</v>
      </c>
      <c r="B15" s="71">
        <v>44256</v>
      </c>
      <c r="C15" s="74"/>
      <c r="D15" s="71"/>
      <c r="E15" t="s">
        <v>89</v>
      </c>
      <c r="F15" t="s">
        <v>52</v>
      </c>
      <c r="G15" s="73">
        <v>10496</v>
      </c>
      <c r="I15" s="72">
        <f t="shared" si="0"/>
        <v>10496</v>
      </c>
      <c r="J15" s="71"/>
    </row>
    <row r="16" spans="1:10" x14ac:dyDescent="0.25">
      <c r="A16" t="s">
        <v>154</v>
      </c>
      <c r="B16" s="71">
        <v>44256</v>
      </c>
      <c r="C16" s="74"/>
      <c r="D16" s="71"/>
      <c r="E16" t="s">
        <v>53</v>
      </c>
      <c r="F16" t="s">
        <v>52</v>
      </c>
      <c r="G16" s="73">
        <v>4416</v>
      </c>
      <c r="I16" s="72">
        <f t="shared" si="0"/>
        <v>4416</v>
      </c>
      <c r="J16" s="71"/>
    </row>
    <row r="17" spans="1:10" x14ac:dyDescent="0.25">
      <c r="A17" t="s">
        <v>153</v>
      </c>
      <c r="B17" s="71">
        <v>44256</v>
      </c>
      <c r="C17" s="74"/>
      <c r="D17" s="71"/>
      <c r="E17" t="s">
        <v>61</v>
      </c>
      <c r="F17" t="s">
        <v>52</v>
      </c>
      <c r="G17" s="73">
        <v>2774</v>
      </c>
      <c r="I17" s="72">
        <f t="shared" si="0"/>
        <v>2774</v>
      </c>
      <c r="J17" s="71"/>
    </row>
    <row r="18" spans="1:10" x14ac:dyDescent="0.25">
      <c r="A18" t="s">
        <v>152</v>
      </c>
      <c r="B18" s="71">
        <v>44256</v>
      </c>
      <c r="C18" s="74"/>
      <c r="D18" s="71"/>
      <c r="E18" t="s">
        <v>61</v>
      </c>
      <c r="F18" t="s">
        <v>52</v>
      </c>
      <c r="G18" s="73">
        <v>14969</v>
      </c>
      <c r="I18" s="72">
        <f t="shared" si="0"/>
        <v>14969</v>
      </c>
      <c r="J18" s="71"/>
    </row>
    <row r="19" spans="1:10" x14ac:dyDescent="0.25">
      <c r="A19" t="s">
        <v>151</v>
      </c>
      <c r="B19" s="71">
        <v>44256</v>
      </c>
      <c r="C19" s="74"/>
      <c r="D19" s="71"/>
      <c r="E19" t="s">
        <v>89</v>
      </c>
      <c r="F19" t="s">
        <v>52</v>
      </c>
      <c r="G19" s="73">
        <v>7444</v>
      </c>
      <c r="I19" s="72">
        <f t="shared" si="0"/>
        <v>7444</v>
      </c>
      <c r="J19" s="71"/>
    </row>
    <row r="20" spans="1:10" x14ac:dyDescent="0.25">
      <c r="A20" t="s">
        <v>150</v>
      </c>
      <c r="B20" s="71">
        <v>44257</v>
      </c>
      <c r="C20" s="74"/>
      <c r="D20" s="71"/>
      <c r="E20" t="s">
        <v>61</v>
      </c>
      <c r="F20" t="s">
        <v>52</v>
      </c>
      <c r="G20" s="73">
        <v>8410</v>
      </c>
      <c r="I20" s="72">
        <f t="shared" si="0"/>
        <v>8410</v>
      </c>
      <c r="J20" s="71"/>
    </row>
    <row r="21" spans="1:10" x14ac:dyDescent="0.25">
      <c r="A21" t="s">
        <v>149</v>
      </c>
      <c r="B21" s="71">
        <v>44257</v>
      </c>
      <c r="C21" s="74"/>
      <c r="D21" s="71"/>
      <c r="E21" t="s">
        <v>61</v>
      </c>
      <c r="F21" t="s">
        <v>52</v>
      </c>
      <c r="G21" s="73">
        <v>1497</v>
      </c>
      <c r="I21" s="72">
        <f t="shared" si="0"/>
        <v>1497</v>
      </c>
      <c r="J21" s="71"/>
    </row>
    <row r="22" spans="1:10" x14ac:dyDescent="0.25">
      <c r="A22" t="s">
        <v>148</v>
      </c>
      <c r="B22" s="71">
        <v>44257</v>
      </c>
      <c r="C22" s="74"/>
      <c r="D22" s="71"/>
      <c r="E22" t="s">
        <v>89</v>
      </c>
      <c r="F22" t="s">
        <v>55</v>
      </c>
      <c r="G22" s="73">
        <v>3641</v>
      </c>
      <c r="I22" s="72">
        <f t="shared" si="0"/>
        <v>3641</v>
      </c>
      <c r="J22" s="71"/>
    </row>
    <row r="23" spans="1:10" x14ac:dyDescent="0.25">
      <c r="A23" t="s">
        <v>147</v>
      </c>
      <c r="B23" s="71">
        <v>44258</v>
      </c>
      <c r="C23" s="74"/>
      <c r="D23" s="71"/>
      <c r="E23" t="s">
        <v>53</v>
      </c>
      <c r="F23" t="s">
        <v>52</v>
      </c>
      <c r="G23" s="73">
        <v>7718</v>
      </c>
      <c r="I23" s="72">
        <f t="shared" si="0"/>
        <v>7718</v>
      </c>
      <c r="J23" s="71"/>
    </row>
    <row r="24" spans="1:10" x14ac:dyDescent="0.25">
      <c r="A24" t="s">
        <v>146</v>
      </c>
      <c r="B24" s="71">
        <v>44258</v>
      </c>
      <c r="C24" s="74"/>
      <c r="D24" s="71"/>
      <c r="E24" t="s">
        <v>61</v>
      </c>
      <c r="F24" t="s">
        <v>55</v>
      </c>
      <c r="G24" s="73">
        <v>2075</v>
      </c>
      <c r="I24" s="72">
        <f t="shared" si="0"/>
        <v>2075</v>
      </c>
      <c r="J24" s="71"/>
    </row>
    <row r="25" spans="1:10" x14ac:dyDescent="0.25">
      <c r="A25" t="s">
        <v>145</v>
      </c>
      <c r="B25" s="71">
        <v>44258</v>
      </c>
      <c r="C25" s="74"/>
      <c r="D25" s="71"/>
      <c r="E25" t="s">
        <v>53</v>
      </c>
      <c r="F25" t="s">
        <v>52</v>
      </c>
      <c r="G25" s="73">
        <v>3108</v>
      </c>
      <c r="I25" s="72">
        <f t="shared" si="0"/>
        <v>3108</v>
      </c>
      <c r="J25" s="71"/>
    </row>
    <row r="26" spans="1:10" x14ac:dyDescent="0.25">
      <c r="A26" t="s">
        <v>144</v>
      </c>
      <c r="B26" s="71">
        <v>44259</v>
      </c>
      <c r="C26" s="74"/>
      <c r="D26" s="71"/>
      <c r="E26" t="s">
        <v>89</v>
      </c>
      <c r="F26" t="s">
        <v>55</v>
      </c>
      <c r="G26" s="73">
        <v>14506</v>
      </c>
      <c r="I26" s="72">
        <f t="shared" si="0"/>
        <v>14506</v>
      </c>
      <c r="J26" s="71"/>
    </row>
    <row r="27" spans="1:10" x14ac:dyDescent="0.25">
      <c r="A27" t="s">
        <v>143</v>
      </c>
      <c r="B27" s="71">
        <v>44259</v>
      </c>
      <c r="C27" s="74"/>
      <c r="D27" s="71"/>
      <c r="E27" t="s">
        <v>89</v>
      </c>
      <c r="F27" t="s">
        <v>52</v>
      </c>
      <c r="G27" s="73">
        <v>7795</v>
      </c>
      <c r="I27" s="72">
        <f t="shared" si="0"/>
        <v>7795</v>
      </c>
      <c r="J27" s="71"/>
    </row>
    <row r="28" spans="1:10" x14ac:dyDescent="0.25">
      <c r="A28" t="s">
        <v>142</v>
      </c>
      <c r="B28" s="71">
        <v>44259</v>
      </c>
      <c r="C28" s="74"/>
      <c r="D28" s="71"/>
      <c r="E28" t="s">
        <v>89</v>
      </c>
      <c r="F28" t="s">
        <v>52</v>
      </c>
      <c r="G28" s="73">
        <v>13510</v>
      </c>
      <c r="I28" s="72">
        <f t="shared" si="0"/>
        <v>13510</v>
      </c>
      <c r="J28" s="71"/>
    </row>
    <row r="29" spans="1:10" x14ac:dyDescent="0.25">
      <c r="A29" t="s">
        <v>141</v>
      </c>
      <c r="B29" s="71">
        <v>44260</v>
      </c>
      <c r="C29" s="74"/>
      <c r="D29" s="71"/>
      <c r="E29" t="s">
        <v>53</v>
      </c>
      <c r="F29" t="s">
        <v>55</v>
      </c>
      <c r="G29" s="73">
        <v>14183</v>
      </c>
      <c r="I29" s="72">
        <f t="shared" si="0"/>
        <v>14183</v>
      </c>
      <c r="J29" s="71"/>
    </row>
    <row r="30" spans="1:10" x14ac:dyDescent="0.25">
      <c r="A30" t="s">
        <v>140</v>
      </c>
      <c r="B30" s="71">
        <v>44260</v>
      </c>
      <c r="C30" s="74"/>
      <c r="D30" s="71"/>
      <c r="E30" t="s">
        <v>53</v>
      </c>
      <c r="F30" t="s">
        <v>55</v>
      </c>
      <c r="G30" s="73">
        <v>10640</v>
      </c>
      <c r="I30" s="72">
        <f t="shared" si="0"/>
        <v>10640</v>
      </c>
      <c r="J30" s="71"/>
    </row>
    <row r="31" spans="1:10" x14ac:dyDescent="0.25">
      <c r="A31" t="s">
        <v>139</v>
      </c>
      <c r="B31" s="71">
        <v>44260</v>
      </c>
      <c r="C31" s="74"/>
      <c r="D31" s="71"/>
      <c r="E31" t="s">
        <v>61</v>
      </c>
      <c r="F31" t="s">
        <v>55</v>
      </c>
      <c r="G31" s="73">
        <v>11655</v>
      </c>
      <c r="I31" s="72">
        <f t="shared" si="0"/>
        <v>11655</v>
      </c>
      <c r="J31" s="71"/>
    </row>
    <row r="32" spans="1:10" x14ac:dyDescent="0.25">
      <c r="A32" t="s">
        <v>138</v>
      </c>
      <c r="B32" s="71">
        <v>44261</v>
      </c>
      <c r="C32" s="74"/>
      <c r="D32" s="71"/>
      <c r="E32" t="s">
        <v>61</v>
      </c>
      <c r="F32" t="s">
        <v>52</v>
      </c>
      <c r="G32" s="73">
        <v>7370</v>
      </c>
      <c r="I32" s="72">
        <f t="shared" si="0"/>
        <v>7370</v>
      </c>
      <c r="J32" s="71"/>
    </row>
    <row r="33" spans="1:10" x14ac:dyDescent="0.25">
      <c r="A33" t="s">
        <v>137</v>
      </c>
      <c r="B33" s="71">
        <v>44261</v>
      </c>
      <c r="C33" s="74"/>
      <c r="D33" s="71"/>
      <c r="E33" t="s">
        <v>53</v>
      </c>
      <c r="F33" t="s">
        <v>55</v>
      </c>
      <c r="G33" s="73">
        <v>13511</v>
      </c>
      <c r="I33" s="72">
        <f t="shared" si="0"/>
        <v>13511</v>
      </c>
      <c r="J33" s="71"/>
    </row>
    <row r="34" spans="1:10" x14ac:dyDescent="0.25">
      <c r="A34" t="s">
        <v>136</v>
      </c>
      <c r="B34" s="71">
        <v>44261</v>
      </c>
      <c r="C34" s="74"/>
      <c r="D34" s="71"/>
      <c r="E34" t="s">
        <v>61</v>
      </c>
      <c r="F34" t="s">
        <v>52</v>
      </c>
      <c r="G34" s="73">
        <v>10831</v>
      </c>
      <c r="I34" s="72">
        <f t="shared" si="0"/>
        <v>10831</v>
      </c>
      <c r="J34" s="71"/>
    </row>
    <row r="35" spans="1:10" x14ac:dyDescent="0.25">
      <c r="A35" t="s">
        <v>135</v>
      </c>
      <c r="B35" s="71">
        <v>44262</v>
      </c>
      <c r="C35" s="74"/>
      <c r="D35" s="71"/>
      <c r="E35" t="s">
        <v>61</v>
      </c>
      <c r="F35" t="s">
        <v>52</v>
      </c>
      <c r="G35" s="73">
        <v>3602</v>
      </c>
      <c r="I35" s="72">
        <f t="shared" si="0"/>
        <v>3602</v>
      </c>
      <c r="J35" s="71"/>
    </row>
    <row r="36" spans="1:10" x14ac:dyDescent="0.25">
      <c r="A36" t="s">
        <v>134</v>
      </c>
      <c r="B36" s="71">
        <v>44262</v>
      </c>
      <c r="C36" s="74"/>
      <c r="D36" s="71"/>
      <c r="E36" t="s">
        <v>53</v>
      </c>
      <c r="F36" t="s">
        <v>55</v>
      </c>
      <c r="G36" s="73">
        <v>11110</v>
      </c>
      <c r="I36" s="72">
        <f t="shared" si="0"/>
        <v>11110</v>
      </c>
      <c r="J36" s="71"/>
    </row>
    <row r="37" spans="1:10" x14ac:dyDescent="0.25">
      <c r="A37" t="s">
        <v>133</v>
      </c>
      <c r="B37" s="71">
        <v>44263</v>
      </c>
      <c r="C37" s="74"/>
      <c r="D37" s="71"/>
      <c r="E37" t="s">
        <v>61</v>
      </c>
      <c r="F37" t="s">
        <v>52</v>
      </c>
      <c r="G37" s="73">
        <v>11348</v>
      </c>
      <c r="I37" s="72">
        <f t="shared" si="0"/>
        <v>11348</v>
      </c>
      <c r="J37" s="71"/>
    </row>
    <row r="38" spans="1:10" x14ac:dyDescent="0.25">
      <c r="A38" t="s">
        <v>132</v>
      </c>
      <c r="B38" s="71">
        <v>44263</v>
      </c>
      <c r="C38" s="74"/>
      <c r="D38" s="71"/>
      <c r="E38" t="s">
        <v>89</v>
      </c>
      <c r="F38" t="s">
        <v>52</v>
      </c>
      <c r="G38" s="73">
        <v>5346</v>
      </c>
      <c r="I38" s="72">
        <f t="shared" si="0"/>
        <v>5346</v>
      </c>
      <c r="J38" s="71"/>
    </row>
    <row r="39" spans="1:10" x14ac:dyDescent="0.25">
      <c r="A39" t="s">
        <v>131</v>
      </c>
      <c r="B39" s="71">
        <v>44264</v>
      </c>
      <c r="C39" s="74"/>
      <c r="D39" s="71"/>
      <c r="E39" t="s">
        <v>89</v>
      </c>
      <c r="F39" t="s">
        <v>52</v>
      </c>
      <c r="G39" s="73">
        <v>13391</v>
      </c>
      <c r="I39" s="72">
        <f t="shared" si="0"/>
        <v>13391</v>
      </c>
      <c r="J39" s="71"/>
    </row>
    <row r="40" spans="1:10" x14ac:dyDescent="0.25">
      <c r="A40" t="s">
        <v>131</v>
      </c>
      <c r="B40" s="71">
        <v>44264</v>
      </c>
      <c r="C40" s="74"/>
      <c r="D40" s="71"/>
      <c r="E40" t="s">
        <v>89</v>
      </c>
      <c r="F40" t="s">
        <v>52</v>
      </c>
      <c r="G40" s="73">
        <v>6992</v>
      </c>
      <c r="I40" s="72">
        <f t="shared" si="0"/>
        <v>6992</v>
      </c>
      <c r="J40" s="71"/>
    </row>
    <row r="41" spans="1:10" x14ac:dyDescent="0.25">
      <c r="A41" t="s">
        <v>130</v>
      </c>
      <c r="B41" s="71">
        <v>44264</v>
      </c>
      <c r="C41" s="74"/>
      <c r="D41" s="71"/>
      <c r="E41" t="s">
        <v>53</v>
      </c>
      <c r="F41" t="s">
        <v>52</v>
      </c>
      <c r="G41" s="73">
        <v>14814</v>
      </c>
      <c r="I41" s="72">
        <f t="shared" si="0"/>
        <v>14814</v>
      </c>
      <c r="J41" s="71"/>
    </row>
    <row r="42" spans="1:10" x14ac:dyDescent="0.25">
      <c r="A42" t="s">
        <v>129</v>
      </c>
      <c r="B42" s="71">
        <v>44265</v>
      </c>
      <c r="C42" s="74"/>
      <c r="D42" s="71"/>
      <c r="E42" t="s">
        <v>61</v>
      </c>
      <c r="F42" t="s">
        <v>52</v>
      </c>
      <c r="G42" s="73">
        <v>2754</v>
      </c>
      <c r="I42" s="72">
        <f t="shared" si="0"/>
        <v>2754</v>
      </c>
      <c r="J42" s="71"/>
    </row>
    <row r="43" spans="1:10" x14ac:dyDescent="0.25">
      <c r="A43" t="s">
        <v>128</v>
      </c>
      <c r="B43" s="71">
        <v>44265</v>
      </c>
      <c r="C43" s="74"/>
      <c r="D43" s="71"/>
      <c r="E43" t="s">
        <v>61</v>
      </c>
      <c r="F43" t="s">
        <v>55</v>
      </c>
      <c r="G43" s="73">
        <v>8653</v>
      </c>
      <c r="I43" s="72">
        <f t="shared" si="0"/>
        <v>8653</v>
      </c>
      <c r="J43" s="71"/>
    </row>
    <row r="44" spans="1:10" x14ac:dyDescent="0.25">
      <c r="A44" t="s">
        <v>127</v>
      </c>
      <c r="B44" s="71">
        <v>44266</v>
      </c>
      <c r="C44" s="74"/>
      <c r="D44" s="71"/>
      <c r="E44" t="s">
        <v>89</v>
      </c>
      <c r="F44" t="s">
        <v>55</v>
      </c>
      <c r="G44" s="73">
        <v>8972</v>
      </c>
      <c r="I44" s="72">
        <f t="shared" si="0"/>
        <v>8972</v>
      </c>
      <c r="J44" s="71"/>
    </row>
    <row r="45" spans="1:10" x14ac:dyDescent="0.25">
      <c r="A45" t="s">
        <v>126</v>
      </c>
      <c r="B45" s="71">
        <v>44266</v>
      </c>
      <c r="C45" s="74"/>
      <c r="D45" s="71"/>
      <c r="E45" t="s">
        <v>89</v>
      </c>
      <c r="F45" t="s">
        <v>55</v>
      </c>
      <c r="G45" s="73">
        <v>10638</v>
      </c>
      <c r="I45" s="72">
        <f t="shared" si="0"/>
        <v>10638</v>
      </c>
      <c r="J45" s="71"/>
    </row>
    <row r="46" spans="1:10" x14ac:dyDescent="0.25">
      <c r="A46" t="s">
        <v>125</v>
      </c>
      <c r="B46" s="71">
        <v>44267</v>
      </c>
      <c r="C46" s="74"/>
      <c r="D46" s="71"/>
      <c r="E46" t="s">
        <v>89</v>
      </c>
      <c r="F46" t="s">
        <v>52</v>
      </c>
      <c r="G46" s="73">
        <v>6166</v>
      </c>
      <c r="I46" s="72">
        <f t="shared" si="0"/>
        <v>6166</v>
      </c>
      <c r="J46" s="71"/>
    </row>
    <row r="47" spans="1:10" x14ac:dyDescent="0.25">
      <c r="A47" t="s">
        <v>124</v>
      </c>
      <c r="B47" s="71">
        <v>44267</v>
      </c>
      <c r="C47" s="74"/>
      <c r="D47" s="71"/>
      <c r="E47" t="s">
        <v>89</v>
      </c>
      <c r="F47" t="s">
        <v>55</v>
      </c>
      <c r="G47" s="73">
        <v>3443</v>
      </c>
      <c r="I47" s="72">
        <f t="shared" si="0"/>
        <v>3443</v>
      </c>
      <c r="J47" s="71"/>
    </row>
    <row r="48" spans="1:10" x14ac:dyDescent="0.25">
      <c r="A48" t="s">
        <v>123</v>
      </c>
      <c r="B48" s="71">
        <v>44268</v>
      </c>
      <c r="C48" s="74"/>
      <c r="D48" s="71"/>
      <c r="E48" t="s">
        <v>61</v>
      </c>
      <c r="F48" t="s">
        <v>55</v>
      </c>
      <c r="G48" s="73">
        <v>940</v>
      </c>
      <c r="I48" s="72">
        <f t="shared" si="0"/>
        <v>940</v>
      </c>
      <c r="J48" s="71"/>
    </row>
    <row r="49" spans="1:10" x14ac:dyDescent="0.25">
      <c r="A49" t="s">
        <v>122</v>
      </c>
      <c r="B49" s="71">
        <v>44268</v>
      </c>
      <c r="C49" s="74"/>
      <c r="D49" s="71"/>
      <c r="E49" t="s">
        <v>61</v>
      </c>
      <c r="F49" t="s">
        <v>55</v>
      </c>
      <c r="G49" s="73">
        <v>2137</v>
      </c>
      <c r="I49" s="72">
        <f t="shared" si="0"/>
        <v>2137</v>
      </c>
      <c r="J49" s="71"/>
    </row>
    <row r="50" spans="1:10" x14ac:dyDescent="0.25">
      <c r="A50" t="s">
        <v>121</v>
      </c>
      <c r="B50" s="71">
        <v>44268</v>
      </c>
      <c r="C50" s="74"/>
      <c r="D50" s="71"/>
      <c r="E50" t="s">
        <v>89</v>
      </c>
      <c r="F50" t="s">
        <v>52</v>
      </c>
      <c r="G50" s="73">
        <v>4772</v>
      </c>
      <c r="I50" s="72">
        <f t="shared" si="0"/>
        <v>4772</v>
      </c>
      <c r="J50" s="71"/>
    </row>
    <row r="51" spans="1:10" x14ac:dyDescent="0.25">
      <c r="A51" t="s">
        <v>120</v>
      </c>
      <c r="B51" s="71">
        <v>44268</v>
      </c>
      <c r="C51" s="74"/>
      <c r="D51" s="71"/>
      <c r="E51" t="s">
        <v>89</v>
      </c>
      <c r="F51" t="s">
        <v>55</v>
      </c>
      <c r="G51" s="73">
        <v>12922</v>
      </c>
      <c r="I51" s="72">
        <f t="shared" si="0"/>
        <v>12922</v>
      </c>
      <c r="J51" s="71"/>
    </row>
    <row r="52" spans="1:10" x14ac:dyDescent="0.25">
      <c r="A52" t="s">
        <v>119</v>
      </c>
      <c r="B52" s="71">
        <v>44269</v>
      </c>
      <c r="C52" s="74"/>
      <c r="D52" s="71"/>
      <c r="E52" t="s">
        <v>61</v>
      </c>
      <c r="F52" t="s">
        <v>52</v>
      </c>
      <c r="G52" s="73">
        <v>14391</v>
      </c>
      <c r="I52" s="72">
        <f t="shared" si="0"/>
        <v>14391</v>
      </c>
      <c r="J52" s="71"/>
    </row>
    <row r="53" spans="1:10" x14ac:dyDescent="0.25">
      <c r="A53" t="s">
        <v>118</v>
      </c>
      <c r="B53" s="71">
        <v>44269</v>
      </c>
      <c r="C53" s="74"/>
      <c r="D53" s="71"/>
      <c r="E53" t="s">
        <v>53</v>
      </c>
      <c r="F53" t="s">
        <v>52</v>
      </c>
      <c r="G53" s="73">
        <v>6387</v>
      </c>
      <c r="I53" s="72">
        <f t="shared" si="0"/>
        <v>6387</v>
      </c>
      <c r="J53" s="71"/>
    </row>
    <row r="54" spans="1:10" x14ac:dyDescent="0.25">
      <c r="A54" t="s">
        <v>117</v>
      </c>
      <c r="B54" s="71">
        <v>44269</v>
      </c>
      <c r="C54" s="74"/>
      <c r="D54" s="71"/>
      <c r="E54" t="s">
        <v>61</v>
      </c>
      <c r="F54" t="s">
        <v>52</v>
      </c>
      <c r="G54" s="73">
        <v>11031</v>
      </c>
      <c r="I54" s="72">
        <f t="shared" si="0"/>
        <v>11031</v>
      </c>
      <c r="J54" s="71"/>
    </row>
    <row r="55" spans="1:10" x14ac:dyDescent="0.25">
      <c r="A55" t="s">
        <v>116</v>
      </c>
      <c r="B55" s="71">
        <v>44270</v>
      </c>
      <c r="C55" s="74"/>
      <c r="D55" s="71"/>
      <c r="E55" t="s">
        <v>53</v>
      </c>
      <c r="F55" t="s">
        <v>55</v>
      </c>
      <c r="G55" s="73">
        <v>13360</v>
      </c>
      <c r="I55" s="72">
        <f t="shared" si="0"/>
        <v>13360</v>
      </c>
      <c r="J55" s="71"/>
    </row>
    <row r="56" spans="1:10" x14ac:dyDescent="0.25">
      <c r="A56" t="s">
        <v>115</v>
      </c>
      <c r="B56" s="71">
        <v>44270</v>
      </c>
      <c r="C56" s="74"/>
      <c r="D56" s="71"/>
      <c r="E56" t="s">
        <v>89</v>
      </c>
      <c r="F56" t="s">
        <v>55</v>
      </c>
      <c r="G56" s="73">
        <v>8908</v>
      </c>
      <c r="I56" s="72">
        <f t="shared" si="0"/>
        <v>8908</v>
      </c>
      <c r="J56" s="71"/>
    </row>
    <row r="57" spans="1:10" x14ac:dyDescent="0.25">
      <c r="A57" t="s">
        <v>114</v>
      </c>
      <c r="B57" s="71">
        <v>44270</v>
      </c>
      <c r="C57" s="74"/>
      <c r="D57" s="71"/>
      <c r="E57" t="s">
        <v>61</v>
      </c>
      <c r="F57" t="s">
        <v>52</v>
      </c>
      <c r="G57" s="73">
        <v>1734</v>
      </c>
      <c r="I57" s="72">
        <f t="shared" si="0"/>
        <v>1734</v>
      </c>
      <c r="J57" s="71"/>
    </row>
    <row r="58" spans="1:10" x14ac:dyDescent="0.25">
      <c r="A58" t="s">
        <v>113</v>
      </c>
      <c r="B58" s="71">
        <v>44271</v>
      </c>
      <c r="C58" s="74"/>
      <c r="D58" s="71"/>
      <c r="E58" t="s">
        <v>53</v>
      </c>
      <c r="F58" t="s">
        <v>55</v>
      </c>
      <c r="G58" s="73">
        <v>5788</v>
      </c>
      <c r="I58" s="72">
        <f t="shared" si="0"/>
        <v>5788</v>
      </c>
      <c r="J58" s="71"/>
    </row>
    <row r="59" spans="1:10" x14ac:dyDescent="0.25">
      <c r="A59" t="s">
        <v>112</v>
      </c>
      <c r="B59" s="71">
        <v>44271</v>
      </c>
      <c r="C59" s="74"/>
      <c r="D59" s="71"/>
      <c r="E59" t="s">
        <v>89</v>
      </c>
      <c r="F59" t="s">
        <v>52</v>
      </c>
      <c r="G59" s="73">
        <v>5200</v>
      </c>
      <c r="I59" s="72">
        <f t="shared" si="0"/>
        <v>5200</v>
      </c>
      <c r="J59" s="71"/>
    </row>
    <row r="60" spans="1:10" x14ac:dyDescent="0.25">
      <c r="A60" t="s">
        <v>111</v>
      </c>
      <c r="B60" s="71">
        <v>44272</v>
      </c>
      <c r="C60" s="74"/>
      <c r="D60" s="71"/>
      <c r="E60" t="s">
        <v>89</v>
      </c>
      <c r="F60" t="s">
        <v>52</v>
      </c>
      <c r="G60" s="73">
        <v>5655</v>
      </c>
      <c r="I60" s="72">
        <f t="shared" si="0"/>
        <v>5655</v>
      </c>
      <c r="J60" s="71"/>
    </row>
    <row r="61" spans="1:10" x14ac:dyDescent="0.25">
      <c r="A61" t="s">
        <v>110</v>
      </c>
      <c r="B61" s="71">
        <v>44272</v>
      </c>
      <c r="C61" s="74"/>
      <c r="D61" s="71"/>
      <c r="E61" t="s">
        <v>61</v>
      </c>
      <c r="F61" t="s">
        <v>55</v>
      </c>
      <c r="G61" s="73">
        <v>9564</v>
      </c>
      <c r="I61" s="72">
        <f t="shared" si="0"/>
        <v>9564</v>
      </c>
      <c r="J61" s="71"/>
    </row>
    <row r="62" spans="1:10" x14ac:dyDescent="0.25">
      <c r="A62" t="s">
        <v>109</v>
      </c>
      <c r="B62" s="71">
        <v>44273</v>
      </c>
      <c r="C62" s="74"/>
      <c r="D62" s="71"/>
      <c r="E62" t="s">
        <v>61</v>
      </c>
      <c r="F62" t="s">
        <v>55</v>
      </c>
      <c r="G62" s="73">
        <v>2082</v>
      </c>
      <c r="I62" s="72">
        <f t="shared" si="0"/>
        <v>2082</v>
      </c>
      <c r="J62" s="71"/>
    </row>
    <row r="63" spans="1:10" x14ac:dyDescent="0.25">
      <c r="A63" t="s">
        <v>108</v>
      </c>
      <c r="B63" s="71">
        <v>44273</v>
      </c>
      <c r="C63" s="74"/>
      <c r="D63" s="71"/>
      <c r="E63" t="s">
        <v>89</v>
      </c>
      <c r="F63" t="s">
        <v>55</v>
      </c>
      <c r="G63" s="73">
        <v>13356</v>
      </c>
      <c r="I63" s="72">
        <f t="shared" si="0"/>
        <v>13356</v>
      </c>
      <c r="J63" s="71"/>
    </row>
    <row r="64" spans="1:10" x14ac:dyDescent="0.25">
      <c r="A64" t="s">
        <v>107</v>
      </c>
      <c r="B64" s="71">
        <v>44274</v>
      </c>
      <c r="C64" s="74"/>
      <c r="D64" s="71"/>
      <c r="E64" t="s">
        <v>61</v>
      </c>
      <c r="F64" t="s">
        <v>55</v>
      </c>
      <c r="G64" s="73">
        <v>12267</v>
      </c>
      <c r="I64" s="72">
        <f t="shared" si="0"/>
        <v>12267</v>
      </c>
      <c r="J64" s="71"/>
    </row>
    <row r="65" spans="1:10" x14ac:dyDescent="0.25">
      <c r="A65" t="s">
        <v>106</v>
      </c>
      <c r="B65" s="71">
        <v>44274</v>
      </c>
      <c r="C65" s="74"/>
      <c r="D65" s="71"/>
      <c r="E65" t="s">
        <v>89</v>
      </c>
      <c r="F65" t="s">
        <v>55</v>
      </c>
      <c r="G65" s="73">
        <v>11371</v>
      </c>
      <c r="I65" s="72">
        <f t="shared" si="0"/>
        <v>11371</v>
      </c>
      <c r="J65" s="71"/>
    </row>
    <row r="66" spans="1:10" x14ac:dyDescent="0.25">
      <c r="A66" t="s">
        <v>105</v>
      </c>
      <c r="B66" s="71">
        <v>44274</v>
      </c>
      <c r="C66" s="74"/>
      <c r="D66" s="71"/>
      <c r="E66" t="s">
        <v>61</v>
      </c>
      <c r="F66" t="s">
        <v>55</v>
      </c>
      <c r="G66" s="73">
        <v>3888</v>
      </c>
      <c r="I66" s="72">
        <f t="shared" si="0"/>
        <v>3888</v>
      </c>
      <c r="J66" s="71"/>
    </row>
    <row r="67" spans="1:10" x14ac:dyDescent="0.25">
      <c r="A67" t="s">
        <v>104</v>
      </c>
      <c r="B67" s="71">
        <v>44274</v>
      </c>
      <c r="C67" s="74"/>
      <c r="D67" s="71"/>
      <c r="E67" t="s">
        <v>53</v>
      </c>
      <c r="F67" t="s">
        <v>52</v>
      </c>
      <c r="G67" s="73">
        <v>5771</v>
      </c>
      <c r="I67" s="72">
        <f t="shared" si="0"/>
        <v>5771</v>
      </c>
      <c r="J67" s="71"/>
    </row>
    <row r="68" spans="1:10" x14ac:dyDescent="0.25">
      <c r="A68" t="s">
        <v>103</v>
      </c>
      <c r="B68" s="71">
        <v>44275</v>
      </c>
      <c r="C68" s="74"/>
      <c r="D68" s="71"/>
      <c r="E68" t="s">
        <v>61</v>
      </c>
      <c r="F68" t="s">
        <v>55</v>
      </c>
      <c r="G68" s="73">
        <v>2522</v>
      </c>
      <c r="I68" s="72">
        <f t="shared" si="0"/>
        <v>2522</v>
      </c>
      <c r="J68" s="71"/>
    </row>
    <row r="69" spans="1:10" x14ac:dyDescent="0.25">
      <c r="A69" t="s">
        <v>102</v>
      </c>
      <c r="B69" s="71">
        <v>44275</v>
      </c>
      <c r="C69" s="74"/>
      <c r="D69" s="71"/>
      <c r="E69" t="s">
        <v>89</v>
      </c>
      <c r="F69" t="s">
        <v>55</v>
      </c>
      <c r="G69" s="73">
        <v>10182</v>
      </c>
      <c r="I69" s="72">
        <f t="shared" si="0"/>
        <v>10182</v>
      </c>
      <c r="J69" s="71"/>
    </row>
    <row r="70" spans="1:10" x14ac:dyDescent="0.25">
      <c r="A70" t="s">
        <v>101</v>
      </c>
      <c r="B70" s="71">
        <v>44275</v>
      </c>
      <c r="C70" s="74"/>
      <c r="D70" s="71"/>
      <c r="E70" t="s">
        <v>61</v>
      </c>
      <c r="F70" t="s">
        <v>52</v>
      </c>
      <c r="G70" s="73">
        <v>7153</v>
      </c>
      <c r="I70" s="72">
        <f t="shared" si="0"/>
        <v>7153</v>
      </c>
      <c r="J70" s="71"/>
    </row>
    <row r="71" spans="1:10" x14ac:dyDescent="0.25">
      <c r="A71" t="s">
        <v>100</v>
      </c>
      <c r="B71" s="71">
        <v>44275</v>
      </c>
      <c r="C71" s="74"/>
      <c r="D71" s="71"/>
      <c r="E71" t="s">
        <v>61</v>
      </c>
      <c r="F71" t="s">
        <v>52</v>
      </c>
      <c r="G71" s="73">
        <v>10841</v>
      </c>
      <c r="I71" s="72">
        <f t="shared" si="0"/>
        <v>10841</v>
      </c>
      <c r="J71" s="71"/>
    </row>
    <row r="72" spans="1:10" x14ac:dyDescent="0.25">
      <c r="A72" t="s">
        <v>99</v>
      </c>
      <c r="B72" s="71">
        <v>44276</v>
      </c>
      <c r="C72" s="74"/>
      <c r="D72" s="71"/>
      <c r="E72" t="s">
        <v>89</v>
      </c>
      <c r="F72" t="s">
        <v>52</v>
      </c>
      <c r="G72" s="73">
        <v>3945</v>
      </c>
      <c r="I72" s="72">
        <f t="shared" si="0"/>
        <v>3945</v>
      </c>
      <c r="J72" s="71"/>
    </row>
    <row r="73" spans="1:10" x14ac:dyDescent="0.25">
      <c r="A73" t="s">
        <v>98</v>
      </c>
      <c r="B73" s="71">
        <v>44276</v>
      </c>
      <c r="C73" s="74"/>
      <c r="D73" s="71"/>
      <c r="E73" t="s">
        <v>61</v>
      </c>
      <c r="F73" t="s">
        <v>52</v>
      </c>
      <c r="G73" s="73">
        <v>402</v>
      </c>
      <c r="I73" s="72">
        <f t="shared" si="0"/>
        <v>402</v>
      </c>
      <c r="J73" s="71"/>
    </row>
    <row r="74" spans="1:10" x14ac:dyDescent="0.25">
      <c r="A74" t="s">
        <v>97</v>
      </c>
      <c r="B74" s="71">
        <v>44276</v>
      </c>
      <c r="C74" s="74"/>
      <c r="D74" s="71"/>
      <c r="E74" t="s">
        <v>61</v>
      </c>
      <c r="F74" t="s">
        <v>52</v>
      </c>
      <c r="G74" s="73">
        <v>609</v>
      </c>
      <c r="I74" s="72">
        <f t="shared" si="0"/>
        <v>609</v>
      </c>
      <c r="J74" s="71"/>
    </row>
    <row r="75" spans="1:10" x14ac:dyDescent="0.25">
      <c r="A75" t="s">
        <v>96</v>
      </c>
      <c r="B75" s="71">
        <v>44276</v>
      </c>
      <c r="C75" s="74"/>
      <c r="D75" s="71"/>
      <c r="E75" t="s">
        <v>89</v>
      </c>
      <c r="F75" t="s">
        <v>52</v>
      </c>
      <c r="G75" s="73">
        <v>8247</v>
      </c>
      <c r="I75" s="72">
        <f t="shared" si="0"/>
        <v>8247</v>
      </c>
      <c r="J75" s="71"/>
    </row>
    <row r="76" spans="1:10" x14ac:dyDescent="0.25">
      <c r="A76" t="s">
        <v>95</v>
      </c>
      <c r="B76" s="71">
        <v>44277</v>
      </c>
      <c r="C76" s="74"/>
      <c r="D76" s="71"/>
      <c r="E76" t="s">
        <v>53</v>
      </c>
      <c r="F76" t="s">
        <v>52</v>
      </c>
      <c r="G76" s="73">
        <v>12228</v>
      </c>
      <c r="I76" s="72">
        <f t="shared" ref="I76:I113" si="1">G76-H76</f>
        <v>12228</v>
      </c>
      <c r="J76" s="71"/>
    </row>
    <row r="77" spans="1:10" x14ac:dyDescent="0.25">
      <c r="A77" t="s">
        <v>94</v>
      </c>
      <c r="B77" s="71">
        <v>44277</v>
      </c>
      <c r="C77" s="74"/>
      <c r="D77" s="71"/>
      <c r="E77" t="s">
        <v>89</v>
      </c>
      <c r="F77" t="s">
        <v>55</v>
      </c>
      <c r="G77" s="73">
        <v>7858</v>
      </c>
      <c r="I77" s="72">
        <f t="shared" si="1"/>
        <v>7858</v>
      </c>
      <c r="J77" s="71"/>
    </row>
    <row r="78" spans="1:10" x14ac:dyDescent="0.25">
      <c r="A78" t="s">
        <v>93</v>
      </c>
      <c r="B78" s="71">
        <v>44277</v>
      </c>
      <c r="C78" s="74"/>
      <c r="D78" s="71"/>
      <c r="E78" t="s">
        <v>53</v>
      </c>
      <c r="F78" t="s">
        <v>52</v>
      </c>
      <c r="G78" s="73">
        <v>1656</v>
      </c>
      <c r="I78" s="72">
        <f t="shared" si="1"/>
        <v>1656</v>
      </c>
      <c r="J78" s="71"/>
    </row>
    <row r="79" spans="1:10" x14ac:dyDescent="0.25">
      <c r="A79" t="s">
        <v>92</v>
      </c>
      <c r="B79" s="71">
        <v>44278</v>
      </c>
      <c r="C79" s="74"/>
      <c r="D79" s="71"/>
      <c r="E79" t="s">
        <v>61</v>
      </c>
      <c r="F79" t="s">
        <v>52</v>
      </c>
      <c r="G79" s="73">
        <v>7102</v>
      </c>
      <c r="I79" s="72">
        <f t="shared" si="1"/>
        <v>7102</v>
      </c>
      <c r="J79" s="71"/>
    </row>
    <row r="80" spans="1:10" x14ac:dyDescent="0.25">
      <c r="A80" t="s">
        <v>91</v>
      </c>
      <c r="B80" s="71">
        <v>44278</v>
      </c>
      <c r="C80" s="74"/>
      <c r="D80" s="71"/>
      <c r="E80" t="s">
        <v>53</v>
      </c>
      <c r="F80" t="s">
        <v>52</v>
      </c>
      <c r="G80" s="73">
        <v>14079</v>
      </c>
      <c r="I80" s="72">
        <f t="shared" si="1"/>
        <v>14079</v>
      </c>
      <c r="J80" s="71"/>
    </row>
    <row r="81" spans="1:10" x14ac:dyDescent="0.25">
      <c r="A81" t="s">
        <v>90</v>
      </c>
      <c r="B81" s="71">
        <v>44278</v>
      </c>
      <c r="C81" s="74"/>
      <c r="D81" s="71"/>
      <c r="E81" t="s">
        <v>89</v>
      </c>
      <c r="F81" t="s">
        <v>55</v>
      </c>
      <c r="G81" s="73">
        <v>12379</v>
      </c>
      <c r="I81" s="72">
        <f t="shared" si="1"/>
        <v>12379</v>
      </c>
      <c r="J81" s="71"/>
    </row>
    <row r="82" spans="1:10" x14ac:dyDescent="0.25">
      <c r="A82" t="s">
        <v>88</v>
      </c>
      <c r="B82" s="71">
        <v>44278</v>
      </c>
      <c r="C82" s="74"/>
      <c r="D82" s="71"/>
      <c r="E82" t="s">
        <v>56</v>
      </c>
      <c r="F82" t="s">
        <v>52</v>
      </c>
      <c r="G82" s="73">
        <v>9805</v>
      </c>
      <c r="I82" s="72">
        <f t="shared" si="1"/>
        <v>9805</v>
      </c>
      <c r="J82" s="71"/>
    </row>
    <row r="83" spans="1:10" x14ac:dyDescent="0.25">
      <c r="A83" t="s">
        <v>87</v>
      </c>
      <c r="B83" s="71">
        <v>44279</v>
      </c>
      <c r="C83" s="74"/>
      <c r="D83" s="71"/>
      <c r="E83" t="s">
        <v>53</v>
      </c>
      <c r="F83" t="s">
        <v>52</v>
      </c>
      <c r="G83" s="73">
        <v>4308</v>
      </c>
      <c r="I83" s="72">
        <f t="shared" si="1"/>
        <v>4308</v>
      </c>
      <c r="J83" s="71"/>
    </row>
    <row r="84" spans="1:10" x14ac:dyDescent="0.25">
      <c r="A84" t="s">
        <v>86</v>
      </c>
      <c r="B84" s="71">
        <v>44279</v>
      </c>
      <c r="C84" s="74"/>
      <c r="D84" s="71"/>
      <c r="E84" t="s">
        <v>53</v>
      </c>
      <c r="F84" t="s">
        <v>55</v>
      </c>
      <c r="G84" s="73">
        <v>13684</v>
      </c>
      <c r="I84" s="72">
        <f t="shared" si="1"/>
        <v>13684</v>
      </c>
      <c r="J84" s="71"/>
    </row>
    <row r="85" spans="1:10" x14ac:dyDescent="0.25">
      <c r="A85" t="s">
        <v>85</v>
      </c>
      <c r="B85" s="71">
        <v>44279</v>
      </c>
      <c r="C85" s="74"/>
      <c r="D85" s="71"/>
      <c r="E85" t="s">
        <v>53</v>
      </c>
      <c r="F85" t="s">
        <v>55</v>
      </c>
      <c r="G85" s="73">
        <v>5442</v>
      </c>
      <c r="I85" s="72">
        <f t="shared" si="1"/>
        <v>5442</v>
      </c>
      <c r="J85" s="71"/>
    </row>
    <row r="86" spans="1:10" x14ac:dyDescent="0.25">
      <c r="A86" t="s">
        <v>84</v>
      </c>
      <c r="B86" s="71">
        <v>44279</v>
      </c>
      <c r="C86" s="74"/>
      <c r="D86" s="71"/>
      <c r="E86" t="s">
        <v>56</v>
      </c>
      <c r="F86" t="s">
        <v>52</v>
      </c>
      <c r="G86" s="73">
        <v>2185</v>
      </c>
      <c r="I86" s="72">
        <f t="shared" si="1"/>
        <v>2185</v>
      </c>
      <c r="J86" s="71"/>
    </row>
    <row r="87" spans="1:10" x14ac:dyDescent="0.25">
      <c r="A87" t="s">
        <v>83</v>
      </c>
      <c r="B87" s="71">
        <v>44279</v>
      </c>
      <c r="C87" s="74"/>
      <c r="D87" s="71"/>
      <c r="E87" t="s">
        <v>56</v>
      </c>
      <c r="F87" t="s">
        <v>52</v>
      </c>
      <c r="G87" s="73">
        <v>7857</v>
      </c>
      <c r="I87" s="72">
        <f t="shared" si="1"/>
        <v>7857</v>
      </c>
      <c r="J87" s="71"/>
    </row>
    <row r="88" spans="1:10" x14ac:dyDescent="0.25">
      <c r="A88" t="s">
        <v>82</v>
      </c>
      <c r="B88" s="71">
        <v>44279</v>
      </c>
      <c r="C88" s="74"/>
      <c r="D88" s="71"/>
      <c r="E88" t="s">
        <v>56</v>
      </c>
      <c r="F88" t="s">
        <v>55</v>
      </c>
      <c r="G88" s="73">
        <v>7351</v>
      </c>
      <c r="I88" s="72">
        <f t="shared" si="1"/>
        <v>7351</v>
      </c>
      <c r="J88" s="71"/>
    </row>
    <row r="89" spans="1:10" x14ac:dyDescent="0.25">
      <c r="A89" t="s">
        <v>81</v>
      </c>
      <c r="B89" s="71">
        <v>44279</v>
      </c>
      <c r="C89" s="74"/>
      <c r="D89" s="71"/>
      <c r="E89" t="s">
        <v>56</v>
      </c>
      <c r="F89" t="s">
        <v>52</v>
      </c>
      <c r="G89" s="73">
        <v>3712</v>
      </c>
      <c r="I89" s="72">
        <f t="shared" si="1"/>
        <v>3712</v>
      </c>
      <c r="J89" s="71"/>
    </row>
    <row r="90" spans="1:10" x14ac:dyDescent="0.25">
      <c r="A90" t="s">
        <v>80</v>
      </c>
      <c r="B90" s="71">
        <v>44280</v>
      </c>
      <c r="C90" s="74"/>
      <c r="D90" s="71"/>
      <c r="E90" t="s">
        <v>53</v>
      </c>
      <c r="F90" t="s">
        <v>52</v>
      </c>
      <c r="G90" s="73">
        <v>4467</v>
      </c>
      <c r="I90" s="72">
        <f t="shared" si="1"/>
        <v>4467</v>
      </c>
      <c r="J90" s="71"/>
    </row>
    <row r="91" spans="1:10" x14ac:dyDescent="0.25">
      <c r="A91" t="s">
        <v>79</v>
      </c>
      <c r="B91" s="71">
        <v>44280</v>
      </c>
      <c r="C91" s="74"/>
      <c r="D91" s="71"/>
      <c r="E91" t="s">
        <v>56</v>
      </c>
      <c r="F91" t="s">
        <v>52</v>
      </c>
      <c r="G91" s="73">
        <v>5070</v>
      </c>
      <c r="I91" s="72">
        <f t="shared" si="1"/>
        <v>5070</v>
      </c>
      <c r="J91" s="71"/>
    </row>
    <row r="92" spans="1:10" x14ac:dyDescent="0.25">
      <c r="A92" t="s">
        <v>78</v>
      </c>
      <c r="B92" s="71">
        <v>44280</v>
      </c>
      <c r="C92" s="74"/>
      <c r="D92" s="71"/>
      <c r="E92" t="s">
        <v>56</v>
      </c>
      <c r="F92" t="s">
        <v>52</v>
      </c>
      <c r="G92" s="73">
        <v>10186</v>
      </c>
      <c r="I92" s="72">
        <f t="shared" si="1"/>
        <v>10186</v>
      </c>
      <c r="J92" s="71"/>
    </row>
    <row r="93" spans="1:10" x14ac:dyDescent="0.25">
      <c r="A93" t="s">
        <v>77</v>
      </c>
      <c r="B93" s="71">
        <v>44280</v>
      </c>
      <c r="C93" s="74"/>
      <c r="D93" s="71"/>
      <c r="E93" t="s">
        <v>56</v>
      </c>
      <c r="F93" t="s">
        <v>52</v>
      </c>
      <c r="G93" s="73">
        <v>1454</v>
      </c>
      <c r="I93" s="72">
        <f t="shared" si="1"/>
        <v>1454</v>
      </c>
      <c r="J93" s="71"/>
    </row>
    <row r="94" spans="1:10" x14ac:dyDescent="0.25">
      <c r="A94" t="s">
        <v>76</v>
      </c>
      <c r="B94" s="71">
        <v>44280</v>
      </c>
      <c r="C94" s="74"/>
      <c r="D94" s="71"/>
      <c r="E94" t="s">
        <v>56</v>
      </c>
      <c r="F94" t="s">
        <v>52</v>
      </c>
      <c r="G94" s="73">
        <v>5736</v>
      </c>
      <c r="I94" s="72">
        <f t="shared" si="1"/>
        <v>5736</v>
      </c>
      <c r="J94" s="71"/>
    </row>
    <row r="95" spans="1:10" x14ac:dyDescent="0.25">
      <c r="A95" t="s">
        <v>75</v>
      </c>
      <c r="B95" s="71">
        <v>44281</v>
      </c>
      <c r="C95" s="74"/>
      <c r="D95" s="71"/>
      <c r="E95" t="s">
        <v>61</v>
      </c>
      <c r="F95" t="s">
        <v>55</v>
      </c>
      <c r="G95" s="73">
        <v>2339</v>
      </c>
      <c r="I95" s="72">
        <f t="shared" si="1"/>
        <v>2339</v>
      </c>
      <c r="J95" s="71"/>
    </row>
    <row r="96" spans="1:10" x14ac:dyDescent="0.25">
      <c r="A96" t="s">
        <v>74</v>
      </c>
      <c r="B96" s="71">
        <v>44281</v>
      </c>
      <c r="C96" s="74"/>
      <c r="D96" s="71"/>
      <c r="E96" t="s">
        <v>56</v>
      </c>
      <c r="F96" t="s">
        <v>55</v>
      </c>
      <c r="G96" s="73">
        <v>10050</v>
      </c>
      <c r="I96" s="72">
        <f t="shared" si="1"/>
        <v>10050</v>
      </c>
      <c r="J96" s="71"/>
    </row>
    <row r="97" spans="1:10" x14ac:dyDescent="0.25">
      <c r="A97" t="s">
        <v>73</v>
      </c>
      <c r="B97" s="71">
        <v>44281</v>
      </c>
      <c r="C97" s="74"/>
      <c r="D97" s="71"/>
      <c r="E97" t="s">
        <v>56</v>
      </c>
      <c r="F97" t="s">
        <v>55</v>
      </c>
      <c r="G97" s="73">
        <v>6164</v>
      </c>
      <c r="I97" s="72">
        <f t="shared" si="1"/>
        <v>6164</v>
      </c>
      <c r="J97" s="71"/>
    </row>
    <row r="98" spans="1:10" x14ac:dyDescent="0.25">
      <c r="A98" t="s">
        <v>72</v>
      </c>
      <c r="B98" s="71">
        <v>44281</v>
      </c>
      <c r="C98" s="74"/>
      <c r="D98" s="71"/>
      <c r="E98" t="s">
        <v>56</v>
      </c>
      <c r="F98" t="s">
        <v>55</v>
      </c>
      <c r="G98" s="73">
        <v>9812</v>
      </c>
      <c r="I98" s="72">
        <f t="shared" si="1"/>
        <v>9812</v>
      </c>
      <c r="J98" s="71"/>
    </row>
    <row r="99" spans="1:10" x14ac:dyDescent="0.25">
      <c r="A99" t="s">
        <v>71</v>
      </c>
      <c r="B99" s="71">
        <v>44281</v>
      </c>
      <c r="C99" s="74"/>
      <c r="D99" s="71"/>
      <c r="E99" t="s">
        <v>56</v>
      </c>
      <c r="F99" t="s">
        <v>55</v>
      </c>
      <c r="G99" s="73">
        <v>2117</v>
      </c>
      <c r="I99" s="72">
        <f t="shared" si="1"/>
        <v>2117</v>
      </c>
      <c r="J99" s="71"/>
    </row>
    <row r="100" spans="1:10" x14ac:dyDescent="0.25">
      <c r="A100" t="s">
        <v>70</v>
      </c>
      <c r="B100" s="71">
        <v>44282</v>
      </c>
      <c r="C100" s="74"/>
      <c r="D100" s="71"/>
      <c r="E100" t="s">
        <v>61</v>
      </c>
      <c r="F100" t="s">
        <v>55</v>
      </c>
      <c r="G100" s="73">
        <v>11223</v>
      </c>
      <c r="I100" s="72">
        <f t="shared" si="1"/>
        <v>11223</v>
      </c>
      <c r="J100" s="71"/>
    </row>
    <row r="101" spans="1:10" x14ac:dyDescent="0.25">
      <c r="A101" t="s">
        <v>69</v>
      </c>
      <c r="B101" s="71">
        <v>44282</v>
      </c>
      <c r="C101" s="74"/>
      <c r="D101" s="71"/>
      <c r="E101" t="s">
        <v>56</v>
      </c>
      <c r="F101" t="s">
        <v>52</v>
      </c>
      <c r="G101" s="73">
        <v>1669</v>
      </c>
      <c r="I101" s="72">
        <f t="shared" si="1"/>
        <v>1669</v>
      </c>
      <c r="J101" s="71"/>
    </row>
    <row r="102" spans="1:10" x14ac:dyDescent="0.25">
      <c r="A102" t="s">
        <v>68</v>
      </c>
      <c r="B102" s="71">
        <v>44283</v>
      </c>
      <c r="C102" s="74"/>
      <c r="D102" s="71"/>
      <c r="E102" t="s">
        <v>53</v>
      </c>
      <c r="F102" t="s">
        <v>52</v>
      </c>
      <c r="G102" s="73">
        <v>10123</v>
      </c>
      <c r="I102" s="72">
        <f t="shared" si="1"/>
        <v>10123</v>
      </c>
      <c r="J102" s="71"/>
    </row>
    <row r="103" spans="1:10" x14ac:dyDescent="0.25">
      <c r="A103" t="s">
        <v>67</v>
      </c>
      <c r="B103" s="71">
        <v>44283</v>
      </c>
      <c r="C103" s="74"/>
      <c r="D103" s="71"/>
      <c r="E103" t="s">
        <v>56</v>
      </c>
      <c r="F103" t="s">
        <v>55</v>
      </c>
      <c r="G103" s="73">
        <v>990</v>
      </c>
      <c r="I103" s="72">
        <f t="shared" si="1"/>
        <v>990</v>
      </c>
      <c r="J103" s="71"/>
    </row>
    <row r="104" spans="1:10" x14ac:dyDescent="0.25">
      <c r="A104" t="s">
        <v>66</v>
      </c>
      <c r="B104" s="71">
        <v>44283</v>
      </c>
      <c r="C104" s="74"/>
      <c r="D104" s="71"/>
      <c r="E104" t="s">
        <v>56</v>
      </c>
      <c r="F104" t="s">
        <v>55</v>
      </c>
      <c r="G104" s="73">
        <v>5470</v>
      </c>
      <c r="I104" s="72">
        <f t="shared" si="1"/>
        <v>5470</v>
      </c>
      <c r="J104" s="71"/>
    </row>
    <row r="105" spans="1:10" x14ac:dyDescent="0.25">
      <c r="A105" t="s">
        <v>65</v>
      </c>
      <c r="B105" s="71">
        <v>44284</v>
      </c>
      <c r="C105" s="74"/>
      <c r="D105" s="71"/>
      <c r="E105" t="s">
        <v>53</v>
      </c>
      <c r="F105" t="s">
        <v>52</v>
      </c>
      <c r="G105" s="73">
        <v>1260</v>
      </c>
      <c r="I105" s="72">
        <f t="shared" si="1"/>
        <v>1260</v>
      </c>
      <c r="J105" s="71"/>
    </row>
    <row r="106" spans="1:10" x14ac:dyDescent="0.25">
      <c r="A106" t="s">
        <v>64</v>
      </c>
      <c r="B106" s="71">
        <v>44284</v>
      </c>
      <c r="C106" s="74"/>
      <c r="D106" s="71"/>
      <c r="E106" t="s">
        <v>56</v>
      </c>
      <c r="F106" t="s">
        <v>52</v>
      </c>
      <c r="G106" s="73">
        <v>613</v>
      </c>
      <c r="I106" s="72">
        <f t="shared" si="1"/>
        <v>613</v>
      </c>
      <c r="J106" s="71"/>
    </row>
    <row r="107" spans="1:10" x14ac:dyDescent="0.25">
      <c r="A107" t="s">
        <v>63</v>
      </c>
      <c r="B107" s="71">
        <v>44284</v>
      </c>
      <c r="C107" s="74"/>
      <c r="D107" s="71"/>
      <c r="E107" t="s">
        <v>56</v>
      </c>
      <c r="F107" t="s">
        <v>52</v>
      </c>
      <c r="G107" s="73">
        <v>5294</v>
      </c>
      <c r="I107" s="72">
        <f t="shared" si="1"/>
        <v>5294</v>
      </c>
      <c r="J107" s="71"/>
    </row>
    <row r="108" spans="1:10" x14ac:dyDescent="0.25">
      <c r="A108" t="s">
        <v>62</v>
      </c>
      <c r="B108" s="71">
        <v>44285</v>
      </c>
      <c r="C108" s="74"/>
      <c r="D108" s="71"/>
      <c r="E108" t="s">
        <v>61</v>
      </c>
      <c r="F108" t="s">
        <v>52</v>
      </c>
      <c r="G108" s="73">
        <v>3789</v>
      </c>
      <c r="I108" s="72">
        <f t="shared" si="1"/>
        <v>3789</v>
      </c>
      <c r="J108" s="71"/>
    </row>
    <row r="109" spans="1:10" x14ac:dyDescent="0.25">
      <c r="A109" t="s">
        <v>60</v>
      </c>
      <c r="B109" s="71">
        <v>44285</v>
      </c>
      <c r="C109" s="74"/>
      <c r="D109" s="71"/>
      <c r="E109" t="s">
        <v>56</v>
      </c>
      <c r="F109" t="s">
        <v>52</v>
      </c>
      <c r="G109" s="73">
        <v>12124</v>
      </c>
      <c r="I109" s="72">
        <f t="shared" si="1"/>
        <v>12124</v>
      </c>
      <c r="J109" s="71"/>
    </row>
    <row r="110" spans="1:10" x14ac:dyDescent="0.25">
      <c r="A110" t="s">
        <v>59</v>
      </c>
      <c r="B110" s="71">
        <v>44285</v>
      </c>
      <c r="C110" s="74"/>
      <c r="D110" s="71"/>
      <c r="E110" t="s">
        <v>56</v>
      </c>
      <c r="F110" t="s">
        <v>52</v>
      </c>
      <c r="G110" s="73">
        <v>14727</v>
      </c>
      <c r="I110" s="72">
        <f t="shared" si="1"/>
        <v>14727</v>
      </c>
      <c r="J110" s="71"/>
    </row>
    <row r="111" spans="1:10" x14ac:dyDescent="0.25">
      <c r="A111" t="s">
        <v>58</v>
      </c>
      <c r="B111" s="71">
        <v>44286</v>
      </c>
      <c r="C111" s="74"/>
      <c r="D111" s="71"/>
      <c r="E111" t="s">
        <v>56</v>
      </c>
      <c r="F111" t="s">
        <v>52</v>
      </c>
      <c r="G111" s="73">
        <v>9867</v>
      </c>
      <c r="I111" s="72">
        <f t="shared" si="1"/>
        <v>9867</v>
      </c>
      <c r="J111" s="71"/>
    </row>
    <row r="112" spans="1:10" x14ac:dyDescent="0.25">
      <c r="A112" t="s">
        <v>57</v>
      </c>
      <c r="B112" s="71">
        <v>44286</v>
      </c>
      <c r="C112" s="74"/>
      <c r="D112" s="71"/>
      <c r="E112" t="s">
        <v>56</v>
      </c>
      <c r="F112" t="s">
        <v>55</v>
      </c>
      <c r="G112" s="73">
        <v>1195</v>
      </c>
      <c r="I112" s="72">
        <f t="shared" si="1"/>
        <v>1195</v>
      </c>
      <c r="J112" s="71"/>
    </row>
    <row r="113" spans="1:13" x14ac:dyDescent="0.25">
      <c r="A113" t="s">
        <v>54</v>
      </c>
      <c r="B113" s="71">
        <v>44286</v>
      </c>
      <c r="C113" s="74"/>
      <c r="D113" s="71"/>
      <c r="E113" t="s">
        <v>53</v>
      </c>
      <c r="F113" t="s">
        <v>52</v>
      </c>
      <c r="G113" s="73">
        <v>6550</v>
      </c>
      <c r="I113" s="72">
        <f t="shared" si="1"/>
        <v>6550</v>
      </c>
      <c r="J113" s="71"/>
    </row>
    <row r="116" spans="1:13" ht="15" customHeight="1" x14ac:dyDescent="0.25">
      <c r="H116"/>
    </row>
    <row r="117" spans="1:13" x14ac:dyDescent="0.25">
      <c r="H117"/>
    </row>
    <row r="120" spans="1:13" x14ac:dyDescent="0.25">
      <c r="H120"/>
      <c r="M120" s="70"/>
    </row>
    <row r="121" spans="1:13" x14ac:dyDescent="0.25">
      <c r="H121"/>
    </row>
    <row r="122" spans="1:13" x14ac:dyDescent="0.25">
      <c r="H122"/>
    </row>
    <row r="123" spans="1:13" x14ac:dyDescent="0.25">
      <c r="H123"/>
    </row>
    <row r="124" spans="1:13" x14ac:dyDescent="0.25">
      <c r="H124"/>
    </row>
    <row r="125" spans="1:13" x14ac:dyDescent="0.25">
      <c r="H125"/>
    </row>
    <row r="126" spans="1:13" x14ac:dyDescent="0.25">
      <c r="H126"/>
    </row>
    <row r="127" spans="1:13" x14ac:dyDescent="0.25">
      <c r="H127"/>
    </row>
  </sheetData>
  <mergeCells count="3">
    <mergeCell ref="F2:I2"/>
    <mergeCell ref="F5:I5"/>
    <mergeCell ref="F6:I6"/>
  </mergeCells>
  <pageMargins left="0.7" right="0.7" top="0.75" bottom="0.75" header="0.3" footer="0.3"/>
  <pageSetup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22"/>
  <sheetViews>
    <sheetView tabSelected="1" workbookViewId="0">
      <selection activeCell="K8" sqref="K8"/>
    </sheetView>
  </sheetViews>
  <sheetFormatPr defaultRowHeight="15" x14ac:dyDescent="0.25"/>
  <cols>
    <col min="2" max="2" width="15.140625" customWidth="1"/>
    <col min="3" max="3" width="19.85546875" customWidth="1"/>
    <col min="4" max="4" width="5" customWidth="1"/>
    <col min="6" max="6" width="14.28515625" customWidth="1"/>
    <col min="7" max="7" width="12.42578125" customWidth="1"/>
    <col min="8" max="8" width="13.5703125" customWidth="1"/>
    <col min="9" max="9" width="13.7109375" bestFit="1" customWidth="1"/>
  </cols>
  <sheetData>
    <row r="1" spans="2:9" ht="15.75" thickBot="1" x14ac:dyDescent="0.3"/>
    <row r="2" spans="2:9" ht="19.5" thickBot="1" x14ac:dyDescent="0.35">
      <c r="B2" s="119" t="s">
        <v>192</v>
      </c>
      <c r="C2" s="118"/>
    </row>
    <row r="3" spans="2:9" ht="15.75" thickBot="1" x14ac:dyDescent="0.3">
      <c r="B3" s="115" t="s">
        <v>189</v>
      </c>
      <c r="C3" s="113" t="s">
        <v>188</v>
      </c>
      <c r="E3" s="115" t="s">
        <v>187</v>
      </c>
      <c r="F3" s="114" t="s">
        <v>186</v>
      </c>
      <c r="G3" s="114" t="s">
        <v>185</v>
      </c>
      <c r="H3" s="114" t="s">
        <v>184</v>
      </c>
      <c r="I3" s="113" t="s">
        <v>183</v>
      </c>
    </row>
    <row r="4" spans="2:9" ht="15.75" thickBot="1" x14ac:dyDescent="0.3">
      <c r="B4" s="117">
        <v>1000</v>
      </c>
      <c r="C4" s="116">
        <v>250</v>
      </c>
      <c r="E4" s="112"/>
      <c r="F4" s="110"/>
      <c r="G4" s="110"/>
      <c r="H4" s="110"/>
      <c r="I4" s="86"/>
    </row>
    <row r="5" spans="2:9" ht="15.75" thickBot="1" x14ac:dyDescent="0.3">
      <c r="B5" s="89">
        <v>1500</v>
      </c>
      <c r="C5" s="109">
        <v>500</v>
      </c>
    </row>
    <row r="6" spans="2:9" x14ac:dyDescent="0.25">
      <c r="B6" s="89">
        <v>2000</v>
      </c>
      <c r="C6" s="109">
        <v>750</v>
      </c>
      <c r="E6" s="115" t="s">
        <v>182</v>
      </c>
      <c r="F6" s="114" t="s">
        <v>181</v>
      </c>
      <c r="G6" s="114" t="s">
        <v>180</v>
      </c>
      <c r="H6" s="114" t="s">
        <v>179</v>
      </c>
      <c r="I6" s="113" t="s">
        <v>178</v>
      </c>
    </row>
    <row r="7" spans="2:9" ht="15.75" thickBot="1" x14ac:dyDescent="0.3">
      <c r="B7" s="89">
        <v>2500</v>
      </c>
      <c r="C7" s="109">
        <v>1000</v>
      </c>
      <c r="E7" s="112">
        <v>25000</v>
      </c>
      <c r="F7" s="111"/>
      <c r="G7" s="110"/>
      <c r="H7" s="110"/>
      <c r="I7" s="86"/>
    </row>
    <row r="8" spans="2:9" x14ac:dyDescent="0.25">
      <c r="B8" s="89">
        <v>3000</v>
      </c>
      <c r="C8" s="109">
        <v>1250</v>
      </c>
    </row>
    <row r="9" spans="2:9" x14ac:dyDescent="0.25">
      <c r="B9" s="89">
        <v>3500</v>
      </c>
      <c r="C9" s="109">
        <v>1500</v>
      </c>
    </row>
    <row r="10" spans="2:9" x14ac:dyDescent="0.25">
      <c r="B10" s="89">
        <v>4000</v>
      </c>
      <c r="C10" s="109">
        <v>1750</v>
      </c>
    </row>
    <row r="11" spans="2:9" x14ac:dyDescent="0.25">
      <c r="B11" s="89">
        <v>4500</v>
      </c>
      <c r="C11" s="109">
        <v>2000</v>
      </c>
    </row>
    <row r="12" spans="2:9" x14ac:dyDescent="0.25">
      <c r="B12" s="89">
        <v>5000</v>
      </c>
      <c r="C12" s="109">
        <v>2250</v>
      </c>
    </row>
    <row r="13" spans="2:9" x14ac:dyDescent="0.25">
      <c r="B13" s="89">
        <v>5500</v>
      </c>
      <c r="C13" s="109">
        <v>2500</v>
      </c>
    </row>
    <row r="14" spans="2:9" x14ac:dyDescent="0.25">
      <c r="B14" s="89">
        <v>6000</v>
      </c>
      <c r="C14" s="109">
        <v>2750</v>
      </c>
    </row>
    <row r="15" spans="2:9" x14ac:dyDescent="0.25">
      <c r="B15" s="89">
        <v>6500</v>
      </c>
      <c r="C15" s="109">
        <v>3000</v>
      </c>
    </row>
    <row r="16" spans="2:9" x14ac:dyDescent="0.25">
      <c r="B16" s="89">
        <v>7000</v>
      </c>
      <c r="C16" s="109">
        <v>3250</v>
      </c>
    </row>
    <row r="17" spans="2:3" x14ac:dyDescent="0.25">
      <c r="B17" s="89">
        <v>7500</v>
      </c>
      <c r="C17" s="109">
        <v>3500</v>
      </c>
    </row>
    <row r="18" spans="2:3" x14ac:dyDescent="0.25">
      <c r="B18" s="89">
        <v>8000</v>
      </c>
      <c r="C18" s="109">
        <v>3750</v>
      </c>
    </row>
    <row r="19" spans="2:3" x14ac:dyDescent="0.25">
      <c r="B19" s="89">
        <v>8500</v>
      </c>
      <c r="C19" s="109">
        <v>4000</v>
      </c>
    </row>
    <row r="20" spans="2:3" x14ac:dyDescent="0.25">
      <c r="B20" s="89">
        <v>9000</v>
      </c>
      <c r="C20" s="109">
        <v>4250</v>
      </c>
    </row>
    <row r="21" spans="2:3" x14ac:dyDescent="0.25">
      <c r="B21" s="89">
        <v>9500</v>
      </c>
      <c r="C21" s="109">
        <v>4500</v>
      </c>
    </row>
    <row r="22" spans="2:3" ht="15.75" thickBot="1" x14ac:dyDescent="0.3">
      <c r="B22" s="87">
        <v>10000</v>
      </c>
      <c r="C22" s="108">
        <v>5000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EX1</vt:lpstr>
      <vt:lpstr>EX2</vt:lpstr>
      <vt:lpstr>EX3</vt:lpstr>
      <vt:lpstr>EX4</vt:lpstr>
      <vt:lpstr>EX5</vt:lpstr>
      <vt:lpstr>'EX4'!Criteria</vt:lpstr>
      <vt:lpstr>'EX4'!Extract</vt:lpstr>
      <vt:lpstr>'EX4'!Print_Titles</vt:lpstr>
    </vt:vector>
  </TitlesOfParts>
  <Company>The City University of New York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Castillo</dc:creator>
  <cp:lastModifiedBy>Remair Sameh</cp:lastModifiedBy>
  <dcterms:created xsi:type="dcterms:W3CDTF">2021-10-26T00:20:04Z</dcterms:created>
  <dcterms:modified xsi:type="dcterms:W3CDTF">2022-04-07T22:32:21Z</dcterms:modified>
</cp:coreProperties>
</file>